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980" yWindow="80" windowWidth="25600" windowHeight="16060" tabRatio="500" activeTab="2"/>
  </bookViews>
  <sheets>
    <sheet name="Sheet1" sheetId="1" r:id="rId1"/>
    <sheet name="Sheet2" sheetId="2" r:id="rId2"/>
    <sheet name="Degrees By Inst. Type" sheetId="3" r:id="rId3"/>
    <sheet name="Enroll By Inst Type" sheetId="4" r:id="rId4"/>
  </sheets>
  <definedNames>
    <definedName name="_xlnm.Print_Area" localSheetId="2">'Degrees By Inst. Type'!$A$1:$M$28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3" l="1"/>
  <c r="M26" i="3"/>
  <c r="K25" i="3"/>
  <c r="M25" i="3"/>
  <c r="K24" i="3"/>
  <c r="M24" i="3"/>
  <c r="K23" i="3"/>
  <c r="M23" i="3"/>
  <c r="K22" i="3"/>
  <c r="M22" i="3"/>
  <c r="K21" i="3"/>
  <c r="M21" i="3"/>
  <c r="M19" i="3"/>
  <c r="M18" i="3"/>
  <c r="M17" i="3"/>
  <c r="M16" i="3"/>
  <c r="M15" i="3"/>
  <c r="M14" i="3"/>
  <c r="M12" i="3"/>
  <c r="M11" i="3"/>
  <c r="M10" i="3"/>
  <c r="M9" i="3"/>
  <c r="M8" i="3"/>
  <c r="M7" i="3"/>
  <c r="H26" i="3"/>
  <c r="J26" i="3"/>
  <c r="H25" i="3"/>
  <c r="J25" i="3"/>
  <c r="H24" i="3"/>
  <c r="J24" i="3"/>
  <c r="H23" i="3"/>
  <c r="J23" i="3"/>
  <c r="H22" i="3"/>
  <c r="J22" i="3"/>
  <c r="H21" i="3"/>
  <c r="J21" i="3"/>
  <c r="J19" i="3"/>
  <c r="J18" i="3"/>
  <c r="J17" i="3"/>
  <c r="J16" i="3"/>
  <c r="J15" i="3"/>
  <c r="J14" i="3"/>
  <c r="J12" i="3"/>
  <c r="J11" i="3"/>
  <c r="J10" i="3"/>
  <c r="J9" i="3"/>
  <c r="J8" i="3"/>
  <c r="J7" i="3"/>
  <c r="E26" i="3"/>
  <c r="G26" i="3"/>
  <c r="E25" i="3"/>
  <c r="G25" i="3"/>
  <c r="E24" i="3"/>
  <c r="G24" i="3"/>
  <c r="E23" i="3"/>
  <c r="G23" i="3"/>
  <c r="E22" i="3"/>
  <c r="G22" i="3"/>
  <c r="E21" i="3"/>
  <c r="G21" i="3"/>
  <c r="G19" i="3"/>
  <c r="G18" i="3"/>
  <c r="G17" i="3"/>
  <c r="G16" i="3"/>
  <c r="G15" i="3"/>
  <c r="G14" i="3"/>
  <c r="G12" i="3"/>
  <c r="G11" i="3"/>
  <c r="G10" i="3"/>
  <c r="G9" i="3"/>
  <c r="G8" i="3"/>
  <c r="G7" i="3"/>
  <c r="L26" i="3"/>
  <c r="L25" i="3"/>
  <c r="L24" i="3"/>
  <c r="L23" i="3"/>
  <c r="L21" i="3"/>
  <c r="L19" i="3"/>
  <c r="L18" i="3"/>
  <c r="L17" i="3"/>
  <c r="L16" i="3"/>
  <c r="L14" i="3"/>
  <c r="L12" i="3"/>
  <c r="L11" i="3"/>
  <c r="L10" i="3"/>
  <c r="L9" i="3"/>
  <c r="L7" i="3"/>
  <c r="I26" i="3"/>
  <c r="I25" i="3"/>
  <c r="I24" i="3"/>
  <c r="I23" i="3"/>
  <c r="I22" i="3"/>
  <c r="I21" i="3"/>
  <c r="I19" i="3"/>
  <c r="I18" i="3"/>
  <c r="I17" i="3"/>
  <c r="I16" i="3"/>
  <c r="I15" i="3"/>
  <c r="I14" i="3"/>
  <c r="I12" i="3"/>
  <c r="I11" i="3"/>
  <c r="I10" i="3"/>
  <c r="I9" i="3"/>
  <c r="I8" i="3"/>
  <c r="I7" i="3"/>
  <c r="F26" i="3"/>
  <c r="F25" i="3"/>
  <c r="F24" i="3"/>
  <c r="F23" i="3"/>
  <c r="F22" i="3"/>
  <c r="F21" i="3"/>
  <c r="F19" i="3"/>
  <c r="F18" i="3"/>
  <c r="F17" i="3"/>
  <c r="F16" i="3"/>
  <c r="F15" i="3"/>
  <c r="F14" i="3"/>
  <c r="F12" i="3"/>
  <c r="F11" i="3"/>
  <c r="F10" i="3"/>
  <c r="F9" i="3"/>
  <c r="F8" i="3"/>
  <c r="F7" i="3"/>
  <c r="B26" i="3"/>
  <c r="D26" i="3"/>
  <c r="B25" i="3"/>
  <c r="D25" i="3"/>
  <c r="B24" i="3"/>
  <c r="D24" i="3"/>
  <c r="B23" i="3"/>
  <c r="D23" i="3"/>
  <c r="B22" i="3"/>
  <c r="D22" i="3"/>
  <c r="B21" i="3"/>
  <c r="D21" i="3"/>
  <c r="D19" i="3"/>
  <c r="D18" i="3"/>
  <c r="D17" i="3"/>
  <c r="D16" i="3"/>
  <c r="D15" i="3"/>
  <c r="D14" i="3"/>
  <c r="D12" i="3"/>
  <c r="D11" i="3"/>
  <c r="D10" i="3"/>
  <c r="D9" i="3"/>
  <c r="D8" i="3"/>
  <c r="D7" i="3"/>
  <c r="C26" i="3"/>
  <c r="C25" i="3"/>
  <c r="C24" i="3"/>
  <c r="C23" i="3"/>
  <c r="C22" i="3"/>
  <c r="C21" i="3"/>
  <c r="C19" i="3"/>
  <c r="C18" i="3"/>
  <c r="C17" i="3"/>
  <c r="C16" i="3"/>
  <c r="C15" i="3"/>
  <c r="C14" i="3"/>
  <c r="C12" i="3"/>
  <c r="C11" i="3"/>
  <c r="C10" i="3"/>
  <c r="C9" i="3"/>
  <c r="C8" i="3"/>
  <c r="C7" i="3"/>
  <c r="H29" i="4"/>
  <c r="J29" i="4"/>
  <c r="H28" i="4"/>
  <c r="J28" i="4"/>
  <c r="H27" i="4"/>
  <c r="J27" i="4"/>
  <c r="H26" i="4"/>
  <c r="J26" i="4"/>
  <c r="H25" i="4"/>
  <c r="J25" i="4"/>
  <c r="H24" i="4"/>
  <c r="J24" i="4"/>
  <c r="J21" i="4"/>
  <c r="J20" i="4"/>
  <c r="J19" i="4"/>
  <c r="J18" i="4"/>
  <c r="J17" i="4"/>
  <c r="J16" i="4"/>
  <c r="J13" i="4"/>
  <c r="J12" i="4"/>
  <c r="J11" i="4"/>
  <c r="J10" i="4"/>
  <c r="J9" i="4"/>
  <c r="J8" i="4"/>
  <c r="I29" i="4"/>
  <c r="I28" i="4"/>
  <c r="I27" i="4"/>
  <c r="I26" i="4"/>
  <c r="I25" i="4"/>
  <c r="I24" i="4"/>
  <c r="I21" i="4"/>
  <c r="I20" i="4"/>
  <c r="I19" i="4"/>
  <c r="I18" i="4"/>
  <c r="I17" i="4"/>
  <c r="I16" i="4"/>
  <c r="I13" i="4"/>
  <c r="I12" i="4"/>
  <c r="I11" i="4"/>
  <c r="I10" i="4"/>
  <c r="I9" i="4"/>
  <c r="I8" i="4"/>
  <c r="E29" i="4"/>
  <c r="G29" i="4"/>
  <c r="E28" i="4"/>
  <c r="G28" i="4"/>
  <c r="E27" i="4"/>
  <c r="G27" i="4"/>
  <c r="E26" i="4"/>
  <c r="G26" i="4"/>
  <c r="E25" i="4"/>
  <c r="G25" i="4"/>
  <c r="E24" i="4"/>
  <c r="G24" i="4"/>
  <c r="G21" i="4"/>
  <c r="G20" i="4"/>
  <c r="G19" i="4"/>
  <c r="G18" i="4"/>
  <c r="G17" i="4"/>
  <c r="G16" i="4"/>
  <c r="G13" i="4"/>
  <c r="G12" i="4"/>
  <c r="G11" i="4"/>
  <c r="G10" i="4"/>
  <c r="G9" i="4"/>
  <c r="G8" i="4"/>
  <c r="F29" i="4"/>
  <c r="F28" i="4"/>
  <c r="F27" i="4"/>
  <c r="F26" i="4"/>
  <c r="F25" i="4"/>
  <c r="F24" i="4"/>
  <c r="F21" i="4"/>
  <c r="F20" i="4"/>
  <c r="F19" i="4"/>
  <c r="F18" i="4"/>
  <c r="F17" i="4"/>
  <c r="F16" i="4"/>
  <c r="F13" i="4"/>
  <c r="F12" i="4"/>
  <c r="F11" i="4"/>
  <c r="F10" i="4"/>
  <c r="F9" i="4"/>
  <c r="F8" i="4"/>
  <c r="B29" i="4"/>
  <c r="C21" i="4"/>
  <c r="B28" i="4"/>
  <c r="C20" i="4"/>
  <c r="B27" i="4"/>
  <c r="C19" i="4"/>
  <c r="B26" i="4"/>
  <c r="C18" i="4"/>
  <c r="B25" i="4"/>
  <c r="C17" i="4"/>
  <c r="B24" i="4"/>
  <c r="C16" i="4"/>
  <c r="C13" i="4"/>
  <c r="C12" i="4"/>
  <c r="C11" i="4"/>
  <c r="C10" i="4"/>
  <c r="C9" i="4"/>
  <c r="D29" i="4"/>
  <c r="D28" i="4"/>
  <c r="D27" i="4"/>
  <c r="D26" i="4"/>
  <c r="D25" i="4"/>
  <c r="D24" i="4"/>
  <c r="D21" i="4"/>
  <c r="D20" i="4"/>
  <c r="D19" i="4"/>
  <c r="D18" i="4"/>
  <c r="D17" i="4"/>
  <c r="D16" i="4"/>
  <c r="D13" i="4"/>
  <c r="D12" i="4"/>
  <c r="D11" i="4"/>
  <c r="D10" i="4"/>
  <c r="D8" i="4"/>
  <c r="D9" i="4"/>
  <c r="C8" i="4"/>
  <c r="C29" i="4"/>
  <c r="C28" i="4"/>
  <c r="C27" i="4"/>
  <c r="C26" i="4"/>
  <c r="C25" i="4"/>
  <c r="C24" i="4"/>
  <c r="F7" i="1"/>
  <c r="F8" i="1"/>
  <c r="F9" i="1"/>
  <c r="F10" i="1"/>
  <c r="F11" i="1"/>
  <c r="F12" i="1"/>
  <c r="J19" i="1"/>
  <c r="J20" i="1"/>
  <c r="J21" i="1"/>
  <c r="J22" i="1"/>
  <c r="J23" i="1"/>
  <c r="J18" i="1"/>
  <c r="H19" i="1"/>
  <c r="H20" i="1"/>
  <c r="H21" i="1"/>
  <c r="H22" i="1"/>
  <c r="H23" i="1"/>
  <c r="H18" i="1"/>
  <c r="F19" i="1"/>
  <c r="F20" i="1"/>
  <c r="F21" i="1"/>
  <c r="F22" i="1"/>
  <c r="F23" i="1"/>
  <c r="F18" i="1"/>
  <c r="D19" i="1"/>
  <c r="D20" i="1"/>
  <c r="D21" i="1"/>
  <c r="D22" i="1"/>
  <c r="D23" i="1"/>
  <c r="D18" i="1"/>
  <c r="H8" i="1"/>
  <c r="H9" i="1"/>
  <c r="H10" i="1"/>
  <c r="H11" i="1"/>
  <c r="H12" i="1"/>
  <c r="H7" i="1"/>
  <c r="D8" i="1"/>
  <c r="D9" i="1"/>
  <c r="D10" i="1"/>
  <c r="D11" i="1"/>
  <c r="D12" i="1"/>
  <c r="D7" i="1"/>
  <c r="M24" i="2"/>
  <c r="K24" i="2"/>
  <c r="I24" i="2"/>
  <c r="G24" i="2"/>
  <c r="E24" i="2"/>
  <c r="C24" i="2"/>
  <c r="M23" i="2"/>
  <c r="K23" i="2"/>
  <c r="I23" i="2"/>
  <c r="G23" i="2"/>
  <c r="E23" i="2"/>
  <c r="C23" i="2"/>
  <c r="M22" i="2"/>
  <c r="K22" i="2"/>
  <c r="I22" i="2"/>
  <c r="G22" i="2"/>
  <c r="E22" i="2"/>
  <c r="C22" i="2"/>
  <c r="M21" i="2"/>
  <c r="K21" i="2"/>
  <c r="I21" i="2"/>
  <c r="G21" i="2"/>
  <c r="E21" i="2"/>
  <c r="C21" i="2"/>
  <c r="M20" i="2"/>
  <c r="K20" i="2"/>
  <c r="I20" i="2"/>
  <c r="G20" i="2"/>
  <c r="E20" i="2"/>
  <c r="C20" i="2"/>
  <c r="M19" i="2"/>
  <c r="K19" i="2"/>
  <c r="I19" i="2"/>
  <c r="G19" i="2"/>
  <c r="E19" i="2"/>
  <c r="C19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G7" i="2"/>
  <c r="E7" i="2"/>
  <c r="C7" i="2"/>
</calcChain>
</file>

<file path=xl/sharedStrings.xml><?xml version="1.0" encoding="utf-8"?>
<sst xmlns="http://schemas.openxmlformats.org/spreadsheetml/2006/main" count="201" uniqueCount="45">
  <si>
    <t>PUI include 243 of 384 MSI (63.3%), enrolling 1,533,680 of 1,935,996 total students at these institutions (79.2%)</t>
    <phoneticPr fontId="8" type="noConversion"/>
  </si>
  <si>
    <t>Data from Carnegie Classifications Data File (updated 11-7-2012), downloaded from http://classifications.carnegiefoundation.org/research</t>
    <phoneticPr fontId="8" type="noConversion"/>
  </si>
  <si>
    <t>and technology institutions, but not other special focus institutions)</t>
    <phoneticPr fontId="8" type="noConversion"/>
  </si>
  <si>
    <t>PUI Demographics Data - Carnegie Classification 2010</t>
  </si>
  <si>
    <t>HBCU</t>
  </si>
  <si>
    <t>Tribal</t>
  </si>
  <si>
    <t>Women's</t>
  </si>
  <si>
    <t>MSI</t>
  </si>
  <si>
    <t>Total Enrollment</t>
  </si>
  <si>
    <t>(Headcount)</t>
  </si>
  <si>
    <t>Undergraduate</t>
  </si>
  <si>
    <t>Associate's</t>
  </si>
  <si>
    <t>Degrees</t>
  </si>
  <si>
    <t>Bachelor's</t>
  </si>
  <si>
    <t>Master's</t>
  </si>
  <si>
    <t>Doctoral Degrees</t>
  </si>
  <si>
    <t>(non-occupational)</t>
  </si>
  <si>
    <t>(PT, clinical psychology)</t>
  </si>
  <si>
    <t>All PUI</t>
  </si>
  <si>
    <t>??</t>
  </si>
  <si>
    <t>Number of</t>
  </si>
  <si>
    <t>Institutions</t>
  </si>
  <si>
    <t>HSI</t>
  </si>
  <si>
    <t>(1st-professional, non-research)</t>
  </si>
  <si>
    <r>
      <t>Enrollment</t>
    </r>
    <r>
      <rPr>
        <b/>
        <sz val="10"/>
        <color indexed="8"/>
        <rFont val="Arial"/>
      </rPr>
      <t xml:space="preserve"> (FTE)</t>
    </r>
  </si>
  <si>
    <t xml:space="preserve">PUI Institution </t>
  </si>
  <si>
    <t>Type</t>
  </si>
  <si>
    <t xml:space="preserve">% </t>
  </si>
  <si>
    <t>Total</t>
  </si>
  <si>
    <t>Enrollments By Institution Type</t>
  </si>
  <si>
    <t>Degrees Awarded By Institution Type</t>
  </si>
  <si>
    <t>NOTES:</t>
    <phoneticPr fontId="8" type="noConversion"/>
  </si>
  <si>
    <t>Total</t>
    <phoneticPr fontId="8" type="noConversion"/>
  </si>
  <si>
    <t>PUI enrollments (12,185,484) = 60.5% of adjusted total enrollments of 20,144,614 for all institutions (including special focus engineering</t>
    <phoneticPr fontId="8" type="noConversion"/>
  </si>
  <si>
    <t>Institution Type</t>
  </si>
  <si>
    <t>PUI</t>
  </si>
  <si>
    <t xml:space="preserve">Institution </t>
  </si>
  <si>
    <t>Non-PUI</t>
  </si>
  <si>
    <t>PUI + Non-PUI</t>
  </si>
  <si>
    <t>% Total By</t>
  </si>
  <si>
    <t>% Total</t>
  </si>
  <si>
    <t>NOTES:</t>
  </si>
  <si>
    <t>Data from Carnegie Classifications Data File (updated 11-7-2012), downloaded from http://classifications.carnegiefoundation.org/research</t>
  </si>
  <si>
    <t>in Each Cohort</t>
  </si>
  <si>
    <t xml:space="preserve">Table 9.  Degrees Awarded, By Degree Level, at PUI and Non-PUI, and at Minority-Serving Institutions, Women’s Colleges and Tribal Colleges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</si>
</sst>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Arial"/>
    </font>
    <font>
      <b/>
      <sz val="12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2"/>
      <color indexed="12"/>
      <name val="Arial"/>
    </font>
    <font>
      <sz val="8"/>
      <name val="Calibri"/>
      <family val="2"/>
      <scheme val="minor"/>
    </font>
    <font>
      <b/>
      <sz val="16"/>
      <color indexed="8"/>
      <name val="Arial"/>
    </font>
    <font>
      <b/>
      <sz val="12"/>
      <color indexed="12"/>
      <name val="Arial"/>
    </font>
    <font>
      <sz val="12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rgb="FF0000FF"/>
      <name val="Arial"/>
    </font>
    <font>
      <b/>
      <sz val="12"/>
      <color rgb="FF0000FF"/>
      <name val="Arial"/>
    </font>
    <font>
      <b/>
      <sz val="1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left" indent="1"/>
    </xf>
    <xf numFmtId="165" fontId="7" fillId="0" borderId="5" xfId="0" applyNumberFormat="1" applyFont="1" applyBorder="1" applyAlignment="1"/>
    <xf numFmtId="3" fontId="3" fillId="0" borderId="3" xfId="0" applyNumberFormat="1" applyFont="1" applyBorder="1" applyAlignment="1">
      <alignment horizontal="right"/>
    </xf>
    <xf numFmtId="165" fontId="7" fillId="0" borderId="4" xfId="0" applyNumberFormat="1" applyFont="1" applyBorder="1" applyAlignment="1"/>
    <xf numFmtId="3" fontId="3" fillId="0" borderId="3" xfId="0" applyNumberFormat="1" applyFont="1" applyBorder="1" applyAlignment="1"/>
    <xf numFmtId="0" fontId="3" fillId="0" borderId="2" xfId="0" applyFont="1" applyBorder="1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5" fontId="7" fillId="0" borderId="1" xfId="0" applyNumberFormat="1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 applyAlignment="1">
      <alignment horizontal="left" indent="1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165" fontId="7" fillId="0" borderId="11" xfId="0" applyNumberFormat="1" applyFont="1" applyBorder="1" applyAlignment="1"/>
    <xf numFmtId="0" fontId="3" fillId="0" borderId="6" xfId="0" applyFont="1" applyBorder="1" applyAlignment="1">
      <alignment horizontal="left" indent="1"/>
    </xf>
    <xf numFmtId="3" fontId="3" fillId="0" borderId="7" xfId="0" applyNumberFormat="1" applyFont="1" applyBorder="1" applyAlignment="1"/>
    <xf numFmtId="165" fontId="7" fillId="0" borderId="8" xfId="0" applyNumberFormat="1" applyFont="1" applyBorder="1" applyAlignment="1"/>
    <xf numFmtId="3" fontId="3" fillId="0" borderId="7" xfId="0" applyNumberFormat="1" applyFont="1" applyBorder="1" applyAlignment="1">
      <alignment horizontal="right"/>
    </xf>
    <xf numFmtId="165" fontId="7" fillId="0" borderId="9" xfId="0" applyNumberFormat="1" applyFont="1" applyBorder="1" applyAlignment="1"/>
    <xf numFmtId="0" fontId="6" fillId="0" borderId="3" xfId="0" applyFont="1" applyBorder="1" applyAlignment="1"/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3" fontId="3" fillId="0" borderId="0" xfId="0" applyNumberFormat="1" applyFont="1"/>
    <xf numFmtId="0" fontId="9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7" fillId="0" borderId="13" xfId="0" applyNumberFormat="1" applyFont="1" applyBorder="1" applyAlignment="1"/>
    <xf numFmtId="0" fontId="0" fillId="0" borderId="12" xfId="0" applyBorder="1"/>
    <xf numFmtId="0" fontId="0" fillId="0" borderId="13" xfId="0" applyBorder="1"/>
    <xf numFmtId="0" fontId="4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2"/>
    </xf>
    <xf numFmtId="0" fontId="0" fillId="0" borderId="19" xfId="0" applyBorder="1"/>
    <xf numFmtId="0" fontId="4" fillId="0" borderId="20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left" indent="1"/>
    </xf>
    <xf numFmtId="3" fontId="3" fillId="0" borderId="12" xfId="0" applyNumberFormat="1" applyFont="1" applyBorder="1" applyAlignme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7" xfId="0" applyBorder="1"/>
    <xf numFmtId="0" fontId="0" fillId="0" borderId="16" xfId="0" applyBorder="1"/>
    <xf numFmtId="0" fontId="0" fillId="0" borderId="1" xfId="0" applyBorder="1"/>
    <xf numFmtId="3" fontId="3" fillId="0" borderId="12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indent="1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indent="2"/>
    </xf>
    <xf numFmtId="3" fontId="4" fillId="0" borderId="14" xfId="0" applyNumberFormat="1" applyFont="1" applyBorder="1" applyAlignment="1"/>
    <xf numFmtId="165" fontId="10" fillId="0" borderId="8" xfId="0" applyNumberFormat="1" applyFont="1" applyBorder="1" applyAlignment="1"/>
    <xf numFmtId="165" fontId="10" fillId="0" borderId="15" xfId="0" applyNumberFormat="1" applyFont="1" applyBorder="1" applyAlignment="1"/>
    <xf numFmtId="0" fontId="4" fillId="0" borderId="0" xfId="0" applyFont="1"/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2" fillId="0" borderId="0" xfId="0" applyFont="1"/>
    <xf numFmtId="0" fontId="13" fillId="0" borderId="0" xfId="0" applyFont="1" applyBorder="1"/>
    <xf numFmtId="0" fontId="1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/>
    <xf numFmtId="165" fontId="14" fillId="0" borderId="1" xfId="0" applyNumberFormat="1" applyFont="1" applyBorder="1"/>
    <xf numFmtId="165" fontId="14" fillId="0" borderId="17" xfId="0" applyNumberFormat="1" applyFont="1" applyBorder="1"/>
    <xf numFmtId="164" fontId="14" fillId="0" borderId="16" xfId="0" applyNumberFormat="1" applyFont="1" applyBorder="1"/>
    <xf numFmtId="0" fontId="14" fillId="0" borderId="1" xfId="0" applyFont="1" applyBorder="1"/>
    <xf numFmtId="165" fontId="14" fillId="0" borderId="13" xfId="0" applyNumberFormat="1" applyFont="1" applyBorder="1"/>
    <xf numFmtId="3" fontId="3" fillId="0" borderId="25" xfId="0" applyNumberFormat="1" applyFont="1" applyBorder="1" applyAlignment="1">
      <alignment horizontal="right"/>
    </xf>
    <xf numFmtId="165" fontId="14" fillId="0" borderId="26" xfId="0" applyNumberFormat="1" applyFont="1" applyBorder="1"/>
    <xf numFmtId="0" fontId="3" fillId="0" borderId="27" xfId="0" applyFont="1" applyBorder="1"/>
    <xf numFmtId="0" fontId="14" fillId="0" borderId="28" xfId="0" applyFont="1" applyBorder="1"/>
    <xf numFmtId="0" fontId="12" fillId="0" borderId="12" xfId="0" applyFont="1" applyBorder="1"/>
    <xf numFmtId="0" fontId="3" fillId="0" borderId="12" xfId="0" applyFont="1" applyBorder="1"/>
    <xf numFmtId="0" fontId="14" fillId="0" borderId="13" xfId="0" applyFont="1" applyBorder="1"/>
    <xf numFmtId="3" fontId="12" fillId="0" borderId="12" xfId="0" applyNumberFormat="1" applyFont="1" applyBorder="1"/>
    <xf numFmtId="3" fontId="13" fillId="0" borderId="14" xfId="0" applyNumberFormat="1" applyFont="1" applyBorder="1"/>
    <xf numFmtId="165" fontId="15" fillId="0" borderId="8" xfId="0" applyNumberFormat="1" applyFont="1" applyBorder="1"/>
    <xf numFmtId="165" fontId="15" fillId="0" borderId="15" xfId="0" applyNumberFormat="1" applyFont="1" applyBorder="1"/>
    <xf numFmtId="0" fontId="13" fillId="0" borderId="21" xfId="0" applyFont="1" applyBorder="1" applyAlignment="1">
      <alignment horizontal="left" indent="1"/>
    </xf>
    <xf numFmtId="0" fontId="12" fillId="0" borderId="21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12" fillId="0" borderId="1" xfId="0" applyFont="1" applyBorder="1"/>
    <xf numFmtId="0" fontId="12" fillId="0" borderId="13" xfId="0" applyFont="1" applyBorder="1"/>
    <xf numFmtId="166" fontId="14" fillId="0" borderId="1" xfId="0" applyNumberFormat="1" applyFont="1" applyBorder="1"/>
    <xf numFmtId="164" fontId="9" fillId="0" borderId="0" xfId="0" applyNumberFormat="1" applyFont="1"/>
    <xf numFmtId="0" fontId="16" fillId="0" borderId="0" xfId="0" applyFont="1"/>
    <xf numFmtId="0" fontId="13" fillId="2" borderId="18" xfId="0" applyFont="1" applyFill="1" applyBorder="1" applyAlignment="1">
      <alignment horizontal="left" indent="1"/>
    </xf>
    <xf numFmtId="0" fontId="4" fillId="2" borderId="23" xfId="0" applyFont="1" applyFill="1" applyBorder="1" applyAlignment="1">
      <alignment horizontal="center"/>
    </xf>
    <xf numFmtId="0" fontId="13" fillId="2" borderId="4" xfId="0" applyFont="1" applyFill="1" applyBorder="1"/>
    <xf numFmtId="0" fontId="13" fillId="2" borderId="24" xfId="0" applyFont="1" applyFill="1" applyBorder="1"/>
    <xf numFmtId="0" fontId="13" fillId="2" borderId="22" xfId="0" applyFont="1" applyFill="1" applyBorder="1" applyAlignment="1">
      <alignment horizontal="left" indent="1"/>
    </xf>
    <xf numFmtId="0" fontId="4" fillId="2" borderId="14" xfId="0" applyFont="1" applyFill="1" applyBorder="1" applyAlignment="1">
      <alignment horizontal="center"/>
    </xf>
    <xf numFmtId="0" fontId="13" fillId="2" borderId="8" xfId="0" applyFont="1" applyFill="1" applyBorder="1"/>
    <xf numFmtId="0" fontId="13" fillId="2" borderId="15" xfId="0" applyFont="1" applyFill="1" applyBorder="1"/>
    <xf numFmtId="3" fontId="12" fillId="0" borderId="25" xfId="0" applyNumberFormat="1" applyFont="1" applyBorder="1"/>
    <xf numFmtId="3" fontId="3" fillId="0" borderId="12" xfId="0" applyNumberFormat="1" applyFont="1" applyBorder="1"/>
    <xf numFmtId="3" fontId="3" fillId="0" borderId="25" xfId="0" applyNumberFormat="1" applyFont="1" applyBorder="1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32"/>
  <sheetViews>
    <sheetView topLeftCell="A16" zoomScale="150" zoomScaleNormal="150" zoomScalePageLayoutView="150" workbookViewId="0">
      <selection activeCell="A25" sqref="A25:XFD32"/>
    </sheetView>
  </sheetViews>
  <sheetFormatPr baseColWidth="10" defaultRowHeight="15" x14ac:dyDescent="0"/>
  <cols>
    <col min="1" max="1" width="3.83203125" style="7" customWidth="1"/>
    <col min="2" max="2" width="15.6640625" style="7" customWidth="1"/>
    <col min="3" max="3" width="13.1640625" style="7" customWidth="1"/>
    <col min="4" max="4" width="7.83203125" style="10" customWidth="1"/>
    <col min="5" max="5" width="17.6640625" style="7" customWidth="1"/>
    <col min="6" max="6" width="8" style="7" customWidth="1"/>
    <col min="7" max="7" width="17.33203125" style="7" customWidth="1"/>
    <col min="8" max="8" width="8" style="7" customWidth="1"/>
    <col min="9" max="9" width="18.83203125" style="7" customWidth="1"/>
    <col min="10" max="10" width="7.83203125" style="7" customWidth="1"/>
    <col min="11" max="11" width="21.6640625" style="7" customWidth="1"/>
    <col min="12" max="12" width="27.33203125" style="7" customWidth="1"/>
    <col min="13" max="16384" width="10.83203125" style="7"/>
  </cols>
  <sheetData>
    <row r="1" spans="2:10" ht="18">
      <c r="B1" s="37" t="s">
        <v>3</v>
      </c>
    </row>
    <row r="2" spans="2:10" ht="17">
      <c r="B2" s="9"/>
    </row>
    <row r="3" spans="2:10" ht="17">
      <c r="B3" s="9" t="s">
        <v>29</v>
      </c>
    </row>
    <row r="4" spans="2:10" ht="16" thickBot="1"/>
    <row r="5" spans="2:10" s="8" customFormat="1">
      <c r="B5" s="12" t="s">
        <v>25</v>
      </c>
      <c r="C5" s="13" t="s">
        <v>20</v>
      </c>
      <c r="D5" s="14" t="s">
        <v>27</v>
      </c>
      <c r="E5" s="13" t="s">
        <v>8</v>
      </c>
      <c r="F5" s="14" t="s">
        <v>27</v>
      </c>
      <c r="G5" s="13" t="s">
        <v>10</v>
      </c>
      <c r="H5" s="34" t="s">
        <v>27</v>
      </c>
    </row>
    <row r="6" spans="2:10" s="8" customFormat="1" ht="16" thickBot="1">
      <c r="B6" s="15" t="s">
        <v>26</v>
      </c>
      <c r="C6" s="16" t="s">
        <v>21</v>
      </c>
      <c r="D6" s="17" t="s">
        <v>28</v>
      </c>
      <c r="E6" s="18" t="s">
        <v>9</v>
      </c>
      <c r="F6" s="17" t="s">
        <v>32</v>
      </c>
      <c r="G6" s="16" t="s">
        <v>24</v>
      </c>
      <c r="H6" s="35" t="s">
        <v>28</v>
      </c>
    </row>
    <row r="7" spans="2:10">
      <c r="B7" s="6" t="s">
        <v>4</v>
      </c>
      <c r="C7" s="5">
        <v>83</v>
      </c>
      <c r="D7" s="4">
        <f>C7/$C$12</f>
        <v>3.944866920152091E-2</v>
      </c>
      <c r="E7" s="3">
        <v>237680</v>
      </c>
      <c r="F7" s="4">
        <f t="shared" ref="F7:F11" si="0">E7/$E$12</f>
        <v>1.9505175174002114E-2</v>
      </c>
      <c r="G7" s="3">
        <v>190522.33333333334</v>
      </c>
      <c r="H7" s="2">
        <f>G7/$G$12</f>
        <v>2.4014985274846495E-2</v>
      </c>
    </row>
    <row r="8" spans="2:10">
      <c r="B8" s="24" t="s">
        <v>5</v>
      </c>
      <c r="C8" s="25">
        <v>11</v>
      </c>
      <c r="D8" s="11">
        <f t="shared" ref="D8:D12" si="1">C8/$C$12</f>
        <v>5.2281368821292772E-3</v>
      </c>
      <c r="E8" s="26">
        <v>9276</v>
      </c>
      <c r="F8" s="11">
        <f t="shared" si="0"/>
        <v>7.6123361205841312E-4</v>
      </c>
      <c r="G8" s="26">
        <v>6772</v>
      </c>
      <c r="H8" s="27">
        <f t="shared" ref="H8:H12" si="2">G8/$G$12</f>
        <v>8.5359798736417837E-4</v>
      </c>
    </row>
    <row r="9" spans="2:10">
      <c r="B9" s="24" t="s">
        <v>6</v>
      </c>
      <c r="C9" s="25">
        <v>44</v>
      </c>
      <c r="D9" s="11">
        <f t="shared" si="1"/>
        <v>2.0912547528517109E-2</v>
      </c>
      <c r="E9" s="26">
        <v>83096</v>
      </c>
      <c r="F9" s="11">
        <f t="shared" si="0"/>
        <v>6.8192613440713557E-3</v>
      </c>
      <c r="G9" s="26">
        <v>54694.000000000007</v>
      </c>
      <c r="H9" s="27">
        <f t="shared" si="2"/>
        <v>6.894076834154811E-3</v>
      </c>
    </row>
    <row r="10" spans="2:10">
      <c r="B10" s="24" t="s">
        <v>22</v>
      </c>
      <c r="C10" s="25">
        <v>180</v>
      </c>
      <c r="D10" s="11">
        <f t="shared" si="1"/>
        <v>8.5551330798479083E-2</v>
      </c>
      <c r="E10" s="26">
        <v>2013716</v>
      </c>
      <c r="F10" s="11">
        <f t="shared" si="0"/>
        <v>0.16525531525871273</v>
      </c>
      <c r="G10" s="26">
        <v>1194055</v>
      </c>
      <c r="H10" s="27">
        <f t="shared" si="2"/>
        <v>0.15050840886032693</v>
      </c>
    </row>
    <row r="11" spans="2:10">
      <c r="B11" s="24" t="s">
        <v>7</v>
      </c>
      <c r="C11" s="25">
        <v>243</v>
      </c>
      <c r="D11" s="11">
        <f t="shared" si="1"/>
        <v>0.11549429657794677</v>
      </c>
      <c r="E11" s="26">
        <v>1533680</v>
      </c>
      <c r="F11" s="11">
        <f t="shared" si="0"/>
        <v>0.12586122964011934</v>
      </c>
      <c r="G11" s="26">
        <v>973564</v>
      </c>
      <c r="H11" s="27">
        <f t="shared" si="2"/>
        <v>0.12271592896784096</v>
      </c>
    </row>
    <row r="12" spans="2:10" ht="16" thickBot="1">
      <c r="B12" s="28" t="s">
        <v>18</v>
      </c>
      <c r="C12" s="29">
        <v>2104</v>
      </c>
      <c r="D12" s="30">
        <f t="shared" si="1"/>
        <v>1</v>
      </c>
      <c r="E12" s="31">
        <v>12185484</v>
      </c>
      <c r="F12" s="30">
        <f>E12/$E$12</f>
        <v>1</v>
      </c>
      <c r="G12" s="31">
        <v>7933477</v>
      </c>
      <c r="H12" s="32">
        <f t="shared" si="2"/>
        <v>1</v>
      </c>
    </row>
    <row r="14" spans="2:10" ht="17">
      <c r="B14" s="9" t="s">
        <v>30</v>
      </c>
    </row>
    <row r="15" spans="2:10" ht="16" thickBot="1"/>
    <row r="16" spans="2:10">
      <c r="B16" s="12" t="s">
        <v>25</v>
      </c>
      <c r="C16" s="13" t="s">
        <v>11</v>
      </c>
      <c r="D16" s="14" t="s">
        <v>27</v>
      </c>
      <c r="E16" s="13" t="s">
        <v>13</v>
      </c>
      <c r="F16" s="14" t="s">
        <v>27</v>
      </c>
      <c r="G16" s="13" t="s">
        <v>14</v>
      </c>
      <c r="H16" s="14" t="s">
        <v>27</v>
      </c>
      <c r="I16" s="13" t="s">
        <v>15</v>
      </c>
      <c r="J16" s="34" t="s">
        <v>27</v>
      </c>
    </row>
    <row r="17" spans="2:10" ht="16" thickBot="1">
      <c r="B17" s="15" t="s">
        <v>26</v>
      </c>
      <c r="C17" s="16" t="s">
        <v>12</v>
      </c>
      <c r="D17" s="17" t="s">
        <v>28</v>
      </c>
      <c r="E17" s="16" t="s">
        <v>12</v>
      </c>
      <c r="F17" s="17" t="s">
        <v>28</v>
      </c>
      <c r="G17" s="16" t="s">
        <v>12</v>
      </c>
      <c r="H17" s="17" t="s">
        <v>28</v>
      </c>
      <c r="I17" s="18" t="s">
        <v>16</v>
      </c>
      <c r="J17" s="35" t="s">
        <v>28</v>
      </c>
    </row>
    <row r="18" spans="2:10">
      <c r="B18" s="24" t="s">
        <v>4</v>
      </c>
      <c r="C18" s="26">
        <v>3211</v>
      </c>
      <c r="D18" s="11">
        <f>C18/$C$23</f>
        <v>5.531295487627365E-3</v>
      </c>
      <c r="E18" s="26">
        <v>21888</v>
      </c>
      <c r="F18" s="11">
        <f>E18/$E$23</f>
        <v>3.0764041153651542E-2</v>
      </c>
      <c r="G18" s="26">
        <v>4535</v>
      </c>
      <c r="H18" s="11">
        <f>G18/$G$23</f>
        <v>1.9478567133407784E-2</v>
      </c>
      <c r="I18" s="26">
        <v>138</v>
      </c>
      <c r="J18" s="27">
        <f>I18/$I$23</f>
        <v>6.0209424083769635E-2</v>
      </c>
    </row>
    <row r="19" spans="2:10">
      <c r="B19" s="24" t="s">
        <v>5</v>
      </c>
      <c r="C19" s="26">
        <v>640</v>
      </c>
      <c r="D19" s="11">
        <f t="shared" ref="D19:D23" si="3">C19/$C$23</f>
        <v>1.1024693591035546E-3</v>
      </c>
      <c r="E19" s="26">
        <v>126</v>
      </c>
      <c r="F19" s="11">
        <f t="shared" ref="F19:F23" si="4">E19/$E$23</f>
        <v>1.7709563164108619E-4</v>
      </c>
      <c r="G19" s="26">
        <v>3</v>
      </c>
      <c r="H19" s="11">
        <f t="shared" ref="H19:H23" si="5">G19/$G$23</f>
        <v>1.2885490937204707E-5</v>
      </c>
      <c r="I19" s="26">
        <v>0</v>
      </c>
      <c r="J19" s="27">
        <f t="shared" ref="J19:J23" si="6">I19/$I$23</f>
        <v>0</v>
      </c>
    </row>
    <row r="20" spans="2:10">
      <c r="B20" s="24" t="s">
        <v>6</v>
      </c>
      <c r="C20" s="26">
        <v>564</v>
      </c>
      <c r="D20" s="11">
        <f t="shared" si="3"/>
        <v>9.7155112271000749E-4</v>
      </c>
      <c r="E20" s="26">
        <v>12642</v>
      </c>
      <c r="F20" s="11">
        <f t="shared" si="4"/>
        <v>1.7768595041322315E-2</v>
      </c>
      <c r="G20" s="26">
        <v>5362</v>
      </c>
      <c r="H20" s="11">
        <f t="shared" si="5"/>
        <v>2.3030667468430546E-2</v>
      </c>
      <c r="I20" s="26">
        <v>91</v>
      </c>
      <c r="J20" s="27">
        <f t="shared" si="6"/>
        <v>3.9703315881326355E-2</v>
      </c>
    </row>
    <row r="21" spans="2:10">
      <c r="B21" s="24" t="s">
        <v>22</v>
      </c>
      <c r="C21" s="26">
        <v>93910</v>
      </c>
      <c r="D21" s="11">
        <f t="shared" si="3"/>
        <v>0.16177015236471065</v>
      </c>
      <c r="E21" s="26">
        <v>66848</v>
      </c>
      <c r="F21" s="11">
        <f t="shared" si="4"/>
        <v>9.3956260190026425E-2</v>
      </c>
      <c r="G21" s="26">
        <v>21286</v>
      </c>
      <c r="H21" s="11">
        <f t="shared" si="5"/>
        <v>9.1426853363113139E-2</v>
      </c>
      <c r="I21" s="26">
        <v>202</v>
      </c>
      <c r="J21" s="27">
        <f t="shared" si="6"/>
        <v>8.8132635253054106E-2</v>
      </c>
    </row>
    <row r="22" spans="2:10">
      <c r="B22" s="24" t="s">
        <v>7</v>
      </c>
      <c r="C22" s="26">
        <v>68834</v>
      </c>
      <c r="D22" s="11">
        <f t="shared" si="3"/>
        <v>0.11857402478833449</v>
      </c>
      <c r="E22" s="26">
        <v>53339</v>
      </c>
      <c r="F22" s="11">
        <f t="shared" si="4"/>
        <v>7.4969078540507106E-2</v>
      </c>
      <c r="G22" s="26">
        <v>16055</v>
      </c>
      <c r="H22" s="11">
        <f t="shared" si="5"/>
        <v>6.8958852332273862E-2</v>
      </c>
      <c r="I22" s="26">
        <v>314</v>
      </c>
      <c r="J22" s="27">
        <f t="shared" si="6"/>
        <v>0.13699825479930192</v>
      </c>
    </row>
    <row r="23" spans="2:10" ht="16" thickBot="1">
      <c r="B23" s="28" t="s">
        <v>18</v>
      </c>
      <c r="C23" s="31">
        <v>580515</v>
      </c>
      <c r="D23" s="30">
        <f t="shared" si="3"/>
        <v>1</v>
      </c>
      <c r="E23" s="31">
        <v>711480</v>
      </c>
      <c r="F23" s="30">
        <f t="shared" si="4"/>
        <v>1</v>
      </c>
      <c r="G23" s="31">
        <v>232820</v>
      </c>
      <c r="H23" s="30">
        <f t="shared" si="5"/>
        <v>1</v>
      </c>
      <c r="I23" s="31">
        <v>2292</v>
      </c>
      <c r="J23" s="32">
        <f t="shared" si="6"/>
        <v>1</v>
      </c>
    </row>
    <row r="24" spans="2:10">
      <c r="C24" s="36"/>
    </row>
    <row r="25" spans="2:10">
      <c r="B25" s="7" t="s">
        <v>31</v>
      </c>
    </row>
    <row r="27" spans="2:10">
      <c r="B27" s="1" t="s">
        <v>1</v>
      </c>
    </row>
    <row r="28" spans="2:10">
      <c r="B28" s="1"/>
    </row>
    <row r="29" spans="2:10">
      <c r="B29" s="1" t="s">
        <v>33</v>
      </c>
    </row>
    <row r="30" spans="2:10">
      <c r="B30" s="1" t="s">
        <v>2</v>
      </c>
    </row>
    <row r="31" spans="2:10">
      <c r="B31" s="1"/>
    </row>
    <row r="32" spans="2:10">
      <c r="B32" s="1" t="s">
        <v>0</v>
      </c>
    </row>
  </sheetData>
  <phoneticPr fontId="8" type="noConversion"/>
  <printOptions horizontalCentered="1" verticalCentered="1"/>
  <pageMargins left="1" right="1" top="1" bottom="1" header="0.5" footer="0.75"/>
  <pageSetup scale="77" orientation="landscape" horizontalDpi="4294967292" verticalDpi="4294967292"/>
  <headerFooter>
    <oddFooter>&amp;RSlocum and Scholl-&amp;D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E38" sqref="E38"/>
    </sheetView>
  </sheetViews>
  <sheetFormatPr baseColWidth="10" defaultRowHeight="15" x14ac:dyDescent="0"/>
  <cols>
    <col min="1" max="1" width="15.6640625" style="7" customWidth="1"/>
    <col min="2" max="2" width="13.1640625" style="7" customWidth="1"/>
    <col min="3" max="3" width="7.83203125" style="10" customWidth="1"/>
    <col min="4" max="4" width="17.6640625" style="7" customWidth="1"/>
    <col min="5" max="5" width="8" style="7" customWidth="1"/>
    <col min="6" max="6" width="17.33203125" style="7" customWidth="1"/>
    <col min="7" max="7" width="8" style="7" customWidth="1"/>
    <col min="8" max="8" width="18.83203125" style="7" customWidth="1"/>
    <col min="9" max="9" width="7.83203125" style="7" customWidth="1"/>
    <col min="10" max="10" width="20.83203125" style="7" bestFit="1" customWidth="1"/>
    <col min="11" max="11" width="8.1640625" style="7" customWidth="1"/>
    <col min="12" max="12" width="27" style="7" bestFit="1" customWidth="1"/>
    <col min="13" max="13" width="9.1640625" style="7" customWidth="1"/>
    <col min="14" max="14" width="21.6640625" style="7" customWidth="1"/>
    <col min="15" max="15" width="27.33203125" style="7" customWidth="1"/>
    <col min="16" max="16384" width="10.83203125" style="7"/>
  </cols>
  <sheetData>
    <row r="1" spans="1:13" ht="17">
      <c r="A1" s="9" t="s">
        <v>3</v>
      </c>
    </row>
    <row r="2" spans="1:13" ht="17">
      <c r="A2" s="9"/>
    </row>
    <row r="3" spans="1:13" ht="16" thickBot="1"/>
    <row r="4" spans="1:13" s="8" customFormat="1">
      <c r="A4" s="12" t="s">
        <v>25</v>
      </c>
      <c r="B4" s="13" t="s">
        <v>20</v>
      </c>
      <c r="C4" s="14" t="s">
        <v>27</v>
      </c>
      <c r="D4" s="13" t="s">
        <v>8</v>
      </c>
      <c r="E4" s="14" t="s">
        <v>27</v>
      </c>
      <c r="F4" s="13" t="s">
        <v>10</v>
      </c>
      <c r="G4" s="34" t="s">
        <v>27</v>
      </c>
    </row>
    <row r="5" spans="1:13" s="8" customFormat="1" ht="16" thickBot="1">
      <c r="A5" s="15" t="s">
        <v>26</v>
      </c>
      <c r="B5" s="16" t="s">
        <v>21</v>
      </c>
      <c r="C5" s="17" t="s">
        <v>28</v>
      </c>
      <c r="D5" s="18" t="s">
        <v>9</v>
      </c>
      <c r="E5" s="17" t="s">
        <v>28</v>
      </c>
      <c r="F5" s="16" t="s">
        <v>24</v>
      </c>
      <c r="G5" s="35" t="s">
        <v>28</v>
      </c>
    </row>
    <row r="6" spans="1:13">
      <c r="A6" s="19"/>
      <c r="B6" s="20"/>
      <c r="C6" s="21"/>
      <c r="D6" s="20"/>
      <c r="E6" s="22"/>
      <c r="F6" s="20"/>
      <c r="G6" s="23"/>
    </row>
    <row r="7" spans="1:13">
      <c r="A7" s="24" t="s">
        <v>4</v>
      </c>
      <c r="B7" s="25">
        <v>82</v>
      </c>
      <c r="C7" s="11">
        <f>B7/$B$12</f>
        <v>4.5707915273132664E-2</v>
      </c>
      <c r="D7" s="26">
        <v>241563</v>
      </c>
      <c r="E7" s="11">
        <f>D7/$D$12</f>
        <v>2.3025903152096041E-2</v>
      </c>
      <c r="F7" s="26">
        <v>195308</v>
      </c>
      <c r="G7" s="27">
        <f>F7/$F$12</f>
        <v>2.8194641014492001E-2</v>
      </c>
    </row>
    <row r="8" spans="1:13">
      <c r="A8" s="24" t="s">
        <v>5</v>
      </c>
      <c r="B8" s="25">
        <v>12</v>
      </c>
      <c r="C8" s="11">
        <f t="shared" ref="C8:C12" si="0">B8/$B$12</f>
        <v>6.688963210702341E-3</v>
      </c>
      <c r="D8" s="26">
        <v>10027</v>
      </c>
      <c r="E8" s="11">
        <f t="shared" ref="E8:E12" si="1">D8/$D$12</f>
        <v>9.5577853771507636E-4</v>
      </c>
      <c r="F8" s="26">
        <v>7389</v>
      </c>
      <c r="G8" s="27">
        <f t="shared" ref="G8:G12" si="2">F8/$F$12</f>
        <v>1.0666752127720389E-3</v>
      </c>
    </row>
    <row r="9" spans="1:13">
      <c r="A9" s="24" t="s">
        <v>6</v>
      </c>
      <c r="B9" s="25">
        <v>44</v>
      </c>
      <c r="C9" s="11">
        <f t="shared" si="0"/>
        <v>2.4526198439241916E-2</v>
      </c>
      <c r="D9" s="26">
        <v>82648</v>
      </c>
      <c r="E9" s="11">
        <f t="shared" si="1"/>
        <v>7.8780477296375422E-3</v>
      </c>
      <c r="F9" s="26">
        <v>55171</v>
      </c>
      <c r="G9" s="27">
        <f t="shared" si="2"/>
        <v>7.9644793833869489E-3</v>
      </c>
    </row>
    <row r="10" spans="1:13">
      <c r="A10" s="24" t="s">
        <v>22</v>
      </c>
      <c r="B10" s="25">
        <v>146</v>
      </c>
      <c r="C10" s="11">
        <f t="shared" si="0"/>
        <v>8.1382385730211823E-2</v>
      </c>
      <c r="D10" s="26">
        <v>1697119</v>
      </c>
      <c r="E10" s="11">
        <f t="shared" si="1"/>
        <v>0.16177021204233297</v>
      </c>
      <c r="F10" s="26">
        <v>1008129</v>
      </c>
      <c r="G10" s="27">
        <f t="shared" si="2"/>
        <v>0.14553338957594572</v>
      </c>
    </row>
    <row r="11" spans="1:13">
      <c r="A11" s="24" t="s">
        <v>7</v>
      </c>
      <c r="B11" s="25">
        <v>205</v>
      </c>
      <c r="C11" s="11">
        <f t="shared" si="0"/>
        <v>0.11426978818283166</v>
      </c>
      <c r="D11" s="26">
        <v>1252591</v>
      </c>
      <c r="E11" s="11">
        <f t="shared" si="1"/>
        <v>0.11939758595143764</v>
      </c>
      <c r="F11" s="26">
        <v>809071</v>
      </c>
      <c r="G11" s="27">
        <f t="shared" si="2"/>
        <v>0.11679739898128114</v>
      </c>
    </row>
    <row r="12" spans="1:13" ht="16" thickBot="1">
      <c r="A12" s="28" t="s">
        <v>18</v>
      </c>
      <c r="B12" s="29">
        <v>1794</v>
      </c>
      <c r="C12" s="30">
        <f t="shared" si="0"/>
        <v>1</v>
      </c>
      <c r="D12" s="31">
        <v>10490924</v>
      </c>
      <c r="E12" s="30">
        <f t="shared" si="1"/>
        <v>1</v>
      </c>
      <c r="F12" s="31">
        <v>6927132</v>
      </c>
      <c r="G12" s="32">
        <f t="shared" si="2"/>
        <v>1</v>
      </c>
    </row>
    <row r="15" spans="1:13" ht="16" thickBot="1"/>
    <row r="16" spans="1:13">
      <c r="A16" s="12" t="s">
        <v>25</v>
      </c>
      <c r="B16" s="13" t="s">
        <v>11</v>
      </c>
      <c r="C16" s="14" t="s">
        <v>27</v>
      </c>
      <c r="D16" s="13" t="s">
        <v>13</v>
      </c>
      <c r="E16" s="14" t="s">
        <v>27</v>
      </c>
      <c r="F16" s="13" t="s">
        <v>14</v>
      </c>
      <c r="G16" s="14" t="s">
        <v>27</v>
      </c>
      <c r="H16" s="13" t="s">
        <v>15</v>
      </c>
      <c r="I16" s="14" t="s">
        <v>27</v>
      </c>
      <c r="J16" s="13" t="s">
        <v>15</v>
      </c>
      <c r="K16" s="14" t="s">
        <v>27</v>
      </c>
      <c r="L16" s="13" t="s">
        <v>15</v>
      </c>
      <c r="M16" s="34" t="s">
        <v>27</v>
      </c>
    </row>
    <row r="17" spans="1:13" ht="16" thickBot="1">
      <c r="A17" s="15" t="s">
        <v>26</v>
      </c>
      <c r="B17" s="16" t="s">
        <v>12</v>
      </c>
      <c r="C17" s="17" t="s">
        <v>28</v>
      </c>
      <c r="D17" s="16" t="s">
        <v>12</v>
      </c>
      <c r="E17" s="17" t="s">
        <v>28</v>
      </c>
      <c r="F17" s="16" t="s">
        <v>12</v>
      </c>
      <c r="G17" s="17" t="s">
        <v>28</v>
      </c>
      <c r="H17" s="18" t="s">
        <v>16</v>
      </c>
      <c r="I17" s="17" t="s">
        <v>28</v>
      </c>
      <c r="J17" s="18" t="s">
        <v>17</v>
      </c>
      <c r="K17" s="17" t="s">
        <v>28</v>
      </c>
      <c r="L17" s="18" t="s">
        <v>23</v>
      </c>
      <c r="M17" s="35" t="s">
        <v>28</v>
      </c>
    </row>
    <row r="18" spans="1:13">
      <c r="A18" s="19"/>
      <c r="B18" s="20"/>
      <c r="C18" s="21"/>
      <c r="D18" s="20"/>
      <c r="E18" s="22"/>
      <c r="F18" s="20"/>
      <c r="G18" s="22"/>
      <c r="H18" s="20"/>
      <c r="I18" s="22"/>
      <c r="J18" s="20"/>
      <c r="K18" s="22"/>
      <c r="L18" s="33"/>
      <c r="M18" s="23"/>
    </row>
    <row r="19" spans="1:13">
      <c r="A19" s="24" t="s">
        <v>4</v>
      </c>
      <c r="B19" s="26">
        <v>2496</v>
      </c>
      <c r="C19" s="11">
        <f>B19/$B$24</f>
        <v>5.4085444601423213E-3</v>
      </c>
      <c r="D19" s="26">
        <v>23799</v>
      </c>
      <c r="E19" s="11">
        <f>D19/$D$24</f>
        <v>3.4037958208784448E-2</v>
      </c>
      <c r="F19" s="26">
        <v>5082</v>
      </c>
      <c r="G19" s="11">
        <f>F19/$F$24</f>
        <v>2.3644797632728642E-2</v>
      </c>
      <c r="H19" s="26">
        <v>226</v>
      </c>
      <c r="I19" s="11">
        <f>H19/$H$24</f>
        <v>8.439133681852129E-2</v>
      </c>
      <c r="J19" s="26">
        <v>200</v>
      </c>
      <c r="K19" s="11">
        <f>J19/$J$24</f>
        <v>0.11730205278592376</v>
      </c>
      <c r="L19" s="26">
        <v>878</v>
      </c>
      <c r="M19" s="27" t="e">
        <f>L19/$L$24</f>
        <v>#VALUE!</v>
      </c>
    </row>
    <row r="20" spans="1:13">
      <c r="A20" s="24" t="s">
        <v>5</v>
      </c>
      <c r="B20" s="26">
        <v>676</v>
      </c>
      <c r="C20" s="11">
        <f t="shared" ref="C20:C24" si="3">B20/$B$24</f>
        <v>1.4648141246218786E-3</v>
      </c>
      <c r="D20" s="26">
        <v>126</v>
      </c>
      <c r="E20" s="11">
        <f t="shared" ref="E20:E24" si="4">D20/$D$24</f>
        <v>1.8020852700982565E-4</v>
      </c>
      <c r="F20" s="26">
        <v>3</v>
      </c>
      <c r="G20" s="11">
        <f t="shared" ref="G20:G24" si="5">F20/$F$24</f>
        <v>1.3957967905979128E-5</v>
      </c>
      <c r="H20" s="26">
        <v>0</v>
      </c>
      <c r="I20" s="11">
        <f t="shared" ref="I20:I24" si="6">H20/$H$24</f>
        <v>0</v>
      </c>
      <c r="J20" s="26">
        <v>0</v>
      </c>
      <c r="K20" s="11">
        <f t="shared" ref="K20:K24" si="7">J20/$J$24</f>
        <v>0</v>
      </c>
      <c r="L20" s="26">
        <v>0</v>
      </c>
      <c r="M20" s="27" t="e">
        <f t="shared" ref="M20:M24" si="8">L20/$L$24</f>
        <v>#VALUE!</v>
      </c>
    </row>
    <row r="21" spans="1:13">
      <c r="A21" s="24" t="s">
        <v>6</v>
      </c>
      <c r="B21" s="26">
        <v>564</v>
      </c>
      <c r="C21" s="11">
        <f t="shared" si="3"/>
        <v>1.2221230270513899E-3</v>
      </c>
      <c r="D21" s="26">
        <v>12801</v>
      </c>
      <c r="E21" s="11">
        <f t="shared" si="4"/>
        <v>1.8308328208355384E-2</v>
      </c>
      <c r="F21" s="26">
        <v>5123</v>
      </c>
      <c r="G21" s="11">
        <f t="shared" si="5"/>
        <v>2.383555652744369E-2</v>
      </c>
      <c r="H21" s="26">
        <v>112</v>
      </c>
      <c r="I21" s="11">
        <f t="shared" si="6"/>
        <v>4.1822255414488425E-2</v>
      </c>
      <c r="J21" s="26">
        <v>54</v>
      </c>
      <c r="K21" s="11">
        <f t="shared" si="7"/>
        <v>3.1671554252199412E-2</v>
      </c>
      <c r="L21" s="26">
        <v>38</v>
      </c>
      <c r="M21" s="27" t="e">
        <f t="shared" si="8"/>
        <v>#VALUE!</v>
      </c>
    </row>
    <row r="22" spans="1:13">
      <c r="A22" s="24" t="s">
        <v>22</v>
      </c>
      <c r="B22" s="26">
        <v>78014</v>
      </c>
      <c r="C22" s="11">
        <f t="shared" si="3"/>
        <v>0.16904735076664384</v>
      </c>
      <c r="D22" s="26">
        <v>65600</v>
      </c>
      <c r="E22" s="11">
        <f t="shared" si="4"/>
        <v>9.3822852157496528E-2</v>
      </c>
      <c r="F22" s="26">
        <v>20144</v>
      </c>
      <c r="G22" s="11">
        <f t="shared" si="5"/>
        <v>9.3723101832681191E-2</v>
      </c>
      <c r="H22" s="26">
        <v>257</v>
      </c>
      <c r="I22" s="11">
        <f t="shared" si="6"/>
        <v>9.5967139656460046E-2</v>
      </c>
      <c r="J22" s="26">
        <v>217</v>
      </c>
      <c r="K22" s="11">
        <f t="shared" si="7"/>
        <v>0.12727272727272726</v>
      </c>
      <c r="L22" s="26">
        <v>849</v>
      </c>
      <c r="M22" s="27" t="e">
        <f t="shared" si="8"/>
        <v>#VALUE!</v>
      </c>
    </row>
    <row r="23" spans="1:13">
      <c r="A23" s="24" t="s">
        <v>7</v>
      </c>
      <c r="B23" s="26">
        <v>54351</v>
      </c>
      <c r="C23" s="11">
        <f t="shared" si="3"/>
        <v>0.11777235575047888</v>
      </c>
      <c r="D23" s="26">
        <v>51367</v>
      </c>
      <c r="E23" s="11">
        <f t="shared" si="4"/>
        <v>7.3466439737410433E-2</v>
      </c>
      <c r="F23" s="26">
        <v>13301</v>
      </c>
      <c r="G23" s="11">
        <f t="shared" si="5"/>
        <v>6.1884977039142794E-2</v>
      </c>
      <c r="H23" s="26">
        <v>354</v>
      </c>
      <c r="I23" s="11">
        <f t="shared" si="6"/>
        <v>0.13218820014936519</v>
      </c>
      <c r="J23" s="26">
        <v>304</v>
      </c>
      <c r="K23" s="11">
        <f t="shared" si="7"/>
        <v>0.17829912023460412</v>
      </c>
      <c r="L23" s="26">
        <v>1318</v>
      </c>
      <c r="M23" s="27" t="e">
        <f t="shared" si="8"/>
        <v>#VALUE!</v>
      </c>
    </row>
    <row r="24" spans="1:13" ht="16" thickBot="1">
      <c r="A24" s="28" t="s">
        <v>18</v>
      </c>
      <c r="B24" s="31">
        <v>461492</v>
      </c>
      <c r="C24" s="30">
        <f t="shared" si="3"/>
        <v>1</v>
      </c>
      <c r="D24" s="31">
        <v>699190</v>
      </c>
      <c r="E24" s="30">
        <f t="shared" si="4"/>
        <v>1</v>
      </c>
      <c r="F24" s="31">
        <v>214931</v>
      </c>
      <c r="G24" s="30">
        <f t="shared" si="5"/>
        <v>1</v>
      </c>
      <c r="H24" s="31">
        <v>2678</v>
      </c>
      <c r="I24" s="30">
        <f t="shared" si="6"/>
        <v>1</v>
      </c>
      <c r="J24" s="31">
        <v>1705</v>
      </c>
      <c r="K24" s="30">
        <f t="shared" si="7"/>
        <v>1</v>
      </c>
      <c r="L24" s="31" t="s">
        <v>19</v>
      </c>
      <c r="M24" s="32" t="e">
        <f t="shared" si="8"/>
        <v>#VALUE!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8"/>
  <sheetViews>
    <sheetView tabSelected="1" workbookViewId="0">
      <selection activeCell="F31" sqref="F31"/>
    </sheetView>
  </sheetViews>
  <sheetFormatPr baseColWidth="10" defaultRowHeight="15" x14ac:dyDescent="0"/>
  <cols>
    <col min="1" max="1" width="17.1640625" style="7" customWidth="1"/>
    <col min="2" max="2" width="12.33203125" style="7" bestFit="1" customWidth="1"/>
    <col min="3" max="3" width="16" style="10" bestFit="1" customWidth="1"/>
    <col min="4" max="4" width="12" style="7" bestFit="1" customWidth="1"/>
    <col min="5" max="5" width="11.33203125" style="7" bestFit="1" customWidth="1"/>
    <col min="6" max="6" width="16" style="7" bestFit="1" customWidth="1"/>
    <col min="7" max="7" width="12" style="7" bestFit="1" customWidth="1"/>
    <col min="8" max="8" width="9.33203125" style="7" bestFit="1" customWidth="1"/>
    <col min="9" max="9" width="16" style="7" bestFit="1" customWidth="1"/>
    <col min="10" max="10" width="12" style="7" bestFit="1" customWidth="1"/>
    <col min="11" max="11" width="19.1640625" style="7" bestFit="1" customWidth="1"/>
    <col min="12" max="12" width="16" style="7" bestFit="1" customWidth="1"/>
    <col min="13" max="13" width="12" style="7" bestFit="1" customWidth="1"/>
    <col min="14" max="16384" width="10.83203125" style="7"/>
  </cols>
  <sheetData>
    <row r="1" spans="1:13" s="37" customFormat="1" ht="18">
      <c r="A1" s="107" t="s">
        <v>44</v>
      </c>
      <c r="C1" s="106"/>
    </row>
    <row r="2" spans="1:13" ht="18">
      <c r="A2" s="37" t="s">
        <v>43</v>
      </c>
    </row>
    <row r="3" spans="1:13" s="78" customFormat="1" ht="16" thickBot="1"/>
    <row r="4" spans="1:13" s="79" customFormat="1">
      <c r="A4" s="108" t="s">
        <v>36</v>
      </c>
      <c r="B4" s="109" t="s">
        <v>11</v>
      </c>
      <c r="C4" s="110" t="s">
        <v>39</v>
      </c>
      <c r="D4" s="111" t="s">
        <v>40</v>
      </c>
      <c r="E4" s="109" t="s">
        <v>13</v>
      </c>
      <c r="F4" s="110" t="s">
        <v>39</v>
      </c>
      <c r="G4" s="111" t="s">
        <v>40</v>
      </c>
      <c r="H4" s="109" t="s">
        <v>14</v>
      </c>
      <c r="I4" s="110" t="s">
        <v>39</v>
      </c>
      <c r="J4" s="111" t="s">
        <v>40</v>
      </c>
      <c r="K4" s="109" t="s">
        <v>15</v>
      </c>
      <c r="L4" s="110" t="s">
        <v>39</v>
      </c>
      <c r="M4" s="111" t="s">
        <v>40</v>
      </c>
    </row>
    <row r="5" spans="1:13" s="79" customFormat="1" ht="16" thickBot="1">
      <c r="A5" s="112" t="s">
        <v>26</v>
      </c>
      <c r="B5" s="113" t="s">
        <v>12</v>
      </c>
      <c r="C5" s="114" t="s">
        <v>34</v>
      </c>
      <c r="D5" s="115" t="s">
        <v>21</v>
      </c>
      <c r="E5" s="113" t="s">
        <v>12</v>
      </c>
      <c r="F5" s="114" t="s">
        <v>34</v>
      </c>
      <c r="G5" s="115" t="s">
        <v>21</v>
      </c>
      <c r="H5" s="113" t="s">
        <v>12</v>
      </c>
      <c r="I5" s="114" t="s">
        <v>34</v>
      </c>
      <c r="J5" s="115" t="s">
        <v>21</v>
      </c>
      <c r="K5" s="113" t="s">
        <v>16</v>
      </c>
      <c r="L5" s="114" t="s">
        <v>34</v>
      </c>
      <c r="M5" s="115" t="s">
        <v>21</v>
      </c>
    </row>
    <row r="6" spans="1:13" s="80" customFormat="1">
      <c r="A6" s="100" t="s">
        <v>35</v>
      </c>
      <c r="B6" s="93"/>
      <c r="C6" s="103"/>
      <c r="D6" s="104"/>
      <c r="E6" s="93"/>
      <c r="F6" s="103"/>
      <c r="G6" s="104"/>
      <c r="H6" s="93"/>
      <c r="I6" s="103"/>
      <c r="J6" s="104"/>
      <c r="K6" s="93"/>
      <c r="L6" s="103"/>
      <c r="M6" s="104"/>
    </row>
    <row r="7" spans="1:13" s="80" customFormat="1">
      <c r="A7" s="101" t="s">
        <v>4</v>
      </c>
      <c r="B7" s="56">
        <v>3211</v>
      </c>
      <c r="C7" s="84">
        <f t="shared" ref="C7:C12" si="0">B7/B21</f>
        <v>0.9528189910979229</v>
      </c>
      <c r="D7" s="88">
        <f t="shared" ref="D7:D12" si="1">B7/$B$26</f>
        <v>4.0750178940368439E-3</v>
      </c>
      <c r="E7" s="56">
        <v>21888</v>
      </c>
      <c r="F7" s="84">
        <f t="shared" ref="F7:F12" si="2">E7/E21</f>
        <v>0.69807048317652687</v>
      </c>
      <c r="G7" s="88">
        <f t="shared" ref="G7:G12" si="3">E7/$E$26</f>
        <v>1.4570057493414917E-2</v>
      </c>
      <c r="H7" s="56">
        <v>4535</v>
      </c>
      <c r="I7" s="84">
        <f t="shared" ref="I7:I12" si="4">H7/H21</f>
        <v>0.62977364254964585</v>
      </c>
      <c r="J7" s="88">
        <f t="shared" ref="J7:J12" si="5">H7/$H$26</f>
        <v>8.3152878446443867E-3</v>
      </c>
      <c r="K7" s="56">
        <v>138</v>
      </c>
      <c r="L7" s="84">
        <f>K7/K21</f>
        <v>0.2518248175182482</v>
      </c>
      <c r="M7" s="88">
        <f t="shared" ref="M7:M12" si="6">K7/$K$26</f>
        <v>2.8922328876220815E-3</v>
      </c>
    </row>
    <row r="8" spans="1:13" s="80" customFormat="1">
      <c r="A8" s="101" t="s">
        <v>5</v>
      </c>
      <c r="B8" s="56">
        <v>640</v>
      </c>
      <c r="C8" s="84">
        <f t="shared" si="0"/>
        <v>1</v>
      </c>
      <c r="D8" s="88">
        <f t="shared" si="1"/>
        <v>8.1221160142746194E-4</v>
      </c>
      <c r="E8" s="56">
        <v>126</v>
      </c>
      <c r="F8" s="84">
        <f t="shared" si="2"/>
        <v>1</v>
      </c>
      <c r="G8" s="88">
        <f t="shared" si="3"/>
        <v>8.3873686228539814E-5</v>
      </c>
      <c r="H8" s="56">
        <v>3</v>
      </c>
      <c r="I8" s="84">
        <f t="shared" si="4"/>
        <v>1</v>
      </c>
      <c r="J8" s="88">
        <f t="shared" si="5"/>
        <v>5.5007416833369703E-6</v>
      </c>
      <c r="K8" s="56">
        <v>0</v>
      </c>
      <c r="L8" s="105">
        <v>0</v>
      </c>
      <c r="M8" s="88">
        <f t="shared" si="6"/>
        <v>0</v>
      </c>
    </row>
    <row r="9" spans="1:13" s="81" customFormat="1">
      <c r="A9" s="44" t="s">
        <v>6</v>
      </c>
      <c r="B9" s="56">
        <v>564</v>
      </c>
      <c r="C9" s="84">
        <f t="shared" si="0"/>
        <v>1</v>
      </c>
      <c r="D9" s="88">
        <f t="shared" si="1"/>
        <v>7.1576147375795082E-4</v>
      </c>
      <c r="E9" s="56">
        <v>12642</v>
      </c>
      <c r="F9" s="84">
        <f t="shared" si="2"/>
        <v>0.86910490856592881</v>
      </c>
      <c r="G9" s="88">
        <f t="shared" si="3"/>
        <v>8.4153265182634954E-3</v>
      </c>
      <c r="H9" s="56">
        <v>5362</v>
      </c>
      <c r="I9" s="84">
        <f t="shared" si="4"/>
        <v>0.75616979269496543</v>
      </c>
      <c r="J9" s="88">
        <f t="shared" si="5"/>
        <v>9.831658968684277E-3</v>
      </c>
      <c r="K9" s="56">
        <v>91</v>
      </c>
      <c r="L9" s="84">
        <f>K9/K23</f>
        <v>0.44607843137254904</v>
      </c>
      <c r="M9" s="88">
        <f t="shared" si="6"/>
        <v>1.9071970490841263E-3</v>
      </c>
    </row>
    <row r="10" spans="1:13" s="81" customFormat="1">
      <c r="A10" s="44" t="s">
        <v>22</v>
      </c>
      <c r="B10" s="56">
        <v>93910</v>
      </c>
      <c r="C10" s="84">
        <f t="shared" si="0"/>
        <v>0.93004139679521458</v>
      </c>
      <c r="D10" s="88">
        <f t="shared" si="1"/>
        <v>0.11917936170320773</v>
      </c>
      <c r="E10" s="56">
        <v>66848</v>
      </c>
      <c r="F10" s="84">
        <f t="shared" si="2"/>
        <v>0.67072020548632427</v>
      </c>
      <c r="G10" s="88">
        <f t="shared" si="3"/>
        <v>4.4498318865122462E-2</v>
      </c>
      <c r="H10" s="56">
        <v>21286</v>
      </c>
      <c r="I10" s="84">
        <f t="shared" si="4"/>
        <v>0.65328545560568396</v>
      </c>
      <c r="J10" s="88">
        <f t="shared" si="5"/>
        <v>3.9029595823836916E-2</v>
      </c>
      <c r="K10" s="56">
        <v>202</v>
      </c>
      <c r="L10" s="84">
        <f>K10/K24</f>
        <v>0.19038642789820923</v>
      </c>
      <c r="M10" s="88">
        <f t="shared" si="6"/>
        <v>4.2335582847801484E-3</v>
      </c>
    </row>
    <row r="11" spans="1:13" s="81" customFormat="1">
      <c r="A11" s="44" t="s">
        <v>7</v>
      </c>
      <c r="B11" s="56">
        <v>68834</v>
      </c>
      <c r="C11" s="84">
        <f t="shared" si="0"/>
        <v>0.90127530311362503</v>
      </c>
      <c r="D11" s="88">
        <f t="shared" si="1"/>
        <v>8.7355895894777991E-2</v>
      </c>
      <c r="E11" s="56">
        <v>53339</v>
      </c>
      <c r="F11" s="84">
        <f t="shared" si="2"/>
        <v>0.6124232160284746</v>
      </c>
      <c r="G11" s="88">
        <f t="shared" si="3"/>
        <v>3.5505861505905442E-2</v>
      </c>
      <c r="H11" s="56">
        <v>16055</v>
      </c>
      <c r="I11" s="84">
        <f t="shared" si="4"/>
        <v>0.63208661417322831</v>
      </c>
      <c r="J11" s="88">
        <f t="shared" si="5"/>
        <v>2.9438135908658351E-2</v>
      </c>
      <c r="K11" s="56">
        <v>314</v>
      </c>
      <c r="L11" s="84">
        <f>K11/K25</f>
        <v>0.27022375215146299</v>
      </c>
      <c r="M11" s="88">
        <f t="shared" si="6"/>
        <v>6.5808777298067651E-3</v>
      </c>
    </row>
    <row r="12" spans="1:13" s="81" customFormat="1">
      <c r="A12" s="102" t="s">
        <v>28</v>
      </c>
      <c r="B12" s="89">
        <v>580515</v>
      </c>
      <c r="C12" s="85">
        <f t="shared" si="0"/>
        <v>0.736720340316661</v>
      </c>
      <c r="D12" s="90">
        <f t="shared" si="1"/>
        <v>0.736720340316661</v>
      </c>
      <c r="E12" s="89">
        <v>711480</v>
      </c>
      <c r="F12" s="85">
        <f t="shared" si="2"/>
        <v>0.47360674823715482</v>
      </c>
      <c r="G12" s="90">
        <f t="shared" si="3"/>
        <v>0.47360674823715482</v>
      </c>
      <c r="H12" s="89">
        <v>232820</v>
      </c>
      <c r="I12" s="85">
        <f t="shared" si="4"/>
        <v>0.42689422623817114</v>
      </c>
      <c r="J12" s="90">
        <f t="shared" si="5"/>
        <v>0.42689422623817114</v>
      </c>
      <c r="K12" s="89">
        <v>2292</v>
      </c>
      <c r="L12" s="85">
        <f>K12/K26</f>
        <v>4.8036215785723264E-2</v>
      </c>
      <c r="M12" s="90">
        <f t="shared" si="6"/>
        <v>4.8036215785723264E-2</v>
      </c>
    </row>
    <row r="13" spans="1:13" s="81" customFormat="1">
      <c r="A13" s="43" t="s">
        <v>37</v>
      </c>
      <c r="B13" s="91"/>
      <c r="C13" s="86"/>
      <c r="D13" s="92"/>
      <c r="E13" s="91"/>
      <c r="F13" s="86"/>
      <c r="G13" s="92"/>
      <c r="H13" s="91"/>
      <c r="I13" s="86"/>
      <c r="J13" s="92"/>
      <c r="K13" s="91"/>
      <c r="L13" s="86"/>
      <c r="M13" s="92"/>
    </row>
    <row r="14" spans="1:13" s="81" customFormat="1">
      <c r="A14" s="44" t="s">
        <v>4</v>
      </c>
      <c r="B14" s="96">
        <v>159</v>
      </c>
      <c r="C14" s="84">
        <f t="shared" ref="C14:C19" si="7">B14/B21</f>
        <v>4.7181008902077153E-2</v>
      </c>
      <c r="D14" s="88">
        <f t="shared" ref="D14:D19" si="8">B14/$B$26</f>
        <v>2.0178381972963506E-4</v>
      </c>
      <c r="E14" s="96">
        <v>9467</v>
      </c>
      <c r="F14" s="84">
        <f t="shared" ref="F14:F19" si="9">E14/E21</f>
        <v>0.30192951682347313</v>
      </c>
      <c r="G14" s="88">
        <f t="shared" ref="G14:G19" si="10">E14/$E$26</f>
        <v>6.3018427581395748E-3</v>
      </c>
      <c r="H14" s="96">
        <v>2666</v>
      </c>
      <c r="I14" s="84">
        <f t="shared" ref="I14:I19" si="11">H14/H21</f>
        <v>0.37022635745035409</v>
      </c>
      <c r="J14" s="88">
        <f t="shared" ref="J14:J19" si="12">H14/$H$26</f>
        <v>4.8883257759254539E-3</v>
      </c>
      <c r="K14" s="117">
        <v>410</v>
      </c>
      <c r="L14" s="84">
        <f>K14/K21</f>
        <v>0.74817518248175185</v>
      </c>
      <c r="M14" s="88">
        <f t="shared" ref="M14:M19" si="13">K14/$K$26</f>
        <v>8.5928658255438658E-3</v>
      </c>
    </row>
    <row r="15" spans="1:13" s="81" customFormat="1">
      <c r="A15" s="44" t="s">
        <v>5</v>
      </c>
      <c r="B15" s="96">
        <v>0</v>
      </c>
      <c r="C15" s="84">
        <f t="shared" si="7"/>
        <v>0</v>
      </c>
      <c r="D15" s="88">
        <f t="shared" si="8"/>
        <v>0</v>
      </c>
      <c r="E15" s="96">
        <v>0</v>
      </c>
      <c r="F15" s="84">
        <f t="shared" si="9"/>
        <v>0</v>
      </c>
      <c r="G15" s="88">
        <f t="shared" si="10"/>
        <v>0</v>
      </c>
      <c r="H15" s="96">
        <v>0</v>
      </c>
      <c r="I15" s="84">
        <f t="shared" si="11"/>
        <v>0</v>
      </c>
      <c r="J15" s="88">
        <f t="shared" si="12"/>
        <v>0</v>
      </c>
      <c r="K15" s="117">
        <v>0</v>
      </c>
      <c r="L15" s="105">
        <v>0</v>
      </c>
      <c r="M15" s="88">
        <f t="shared" si="13"/>
        <v>0</v>
      </c>
    </row>
    <row r="16" spans="1:13" s="81" customFormat="1">
      <c r="A16" s="44" t="s">
        <v>6</v>
      </c>
      <c r="B16" s="96">
        <v>0</v>
      </c>
      <c r="C16" s="84">
        <f t="shared" si="7"/>
        <v>0</v>
      </c>
      <c r="D16" s="88">
        <f t="shared" si="8"/>
        <v>0</v>
      </c>
      <c r="E16" s="96">
        <v>1904</v>
      </c>
      <c r="F16" s="84">
        <f t="shared" si="9"/>
        <v>0.13089509143407121</v>
      </c>
      <c r="G16" s="88">
        <f t="shared" si="10"/>
        <v>1.267424591897935E-3</v>
      </c>
      <c r="H16" s="96">
        <v>1729</v>
      </c>
      <c r="I16" s="84">
        <f t="shared" si="11"/>
        <v>0.24383020730503455</v>
      </c>
      <c r="J16" s="88">
        <f t="shared" si="12"/>
        <v>3.1702607901632068E-3</v>
      </c>
      <c r="K16" s="117">
        <v>113</v>
      </c>
      <c r="L16" s="84">
        <f>K16/K23</f>
        <v>0.55392156862745101</v>
      </c>
      <c r="M16" s="88">
        <f t="shared" si="13"/>
        <v>2.3682776543572119E-3</v>
      </c>
    </row>
    <row r="17" spans="1:13" s="81" customFormat="1">
      <c r="A17" s="44" t="s">
        <v>22</v>
      </c>
      <c r="B17" s="96">
        <v>7064</v>
      </c>
      <c r="C17" s="84">
        <f t="shared" si="7"/>
        <v>6.9958603204785391E-2</v>
      </c>
      <c r="D17" s="88">
        <f t="shared" si="8"/>
        <v>8.9647855507556107E-3</v>
      </c>
      <c r="E17" s="96">
        <v>32818</v>
      </c>
      <c r="F17" s="84">
        <f t="shared" si="9"/>
        <v>0.32927979451367567</v>
      </c>
      <c r="G17" s="88">
        <f t="shared" si="10"/>
        <v>2.1845766941652536E-2</v>
      </c>
      <c r="H17" s="96">
        <v>11297</v>
      </c>
      <c r="I17" s="84">
        <f t="shared" si="11"/>
        <v>0.34671454439431604</v>
      </c>
      <c r="J17" s="88">
        <f t="shared" si="12"/>
        <v>2.0713959598885917E-2</v>
      </c>
      <c r="K17" s="117">
        <v>859</v>
      </c>
      <c r="L17" s="84">
        <f>K17/K24</f>
        <v>0.80961357210179075</v>
      </c>
      <c r="M17" s="88">
        <f t="shared" si="13"/>
        <v>1.8003101814980927E-2</v>
      </c>
    </row>
    <row r="18" spans="1:13" s="81" customFormat="1">
      <c r="A18" s="44" t="s">
        <v>7</v>
      </c>
      <c r="B18" s="96">
        <v>7540</v>
      </c>
      <c r="C18" s="84">
        <f t="shared" si="7"/>
        <v>9.8724696886374946E-2</v>
      </c>
      <c r="D18" s="88">
        <f t="shared" si="8"/>
        <v>9.5688679293172846E-3</v>
      </c>
      <c r="E18" s="96">
        <v>33756</v>
      </c>
      <c r="F18" s="84">
        <f t="shared" si="9"/>
        <v>0.38757678397152534</v>
      </c>
      <c r="G18" s="88">
        <f t="shared" si="10"/>
        <v>2.2470159939131668E-2</v>
      </c>
      <c r="H18" s="96">
        <v>9345</v>
      </c>
      <c r="I18" s="84">
        <f t="shared" si="11"/>
        <v>0.36791338582677163</v>
      </c>
      <c r="J18" s="88">
        <f t="shared" si="12"/>
        <v>1.713481034359466E-2</v>
      </c>
      <c r="K18" s="117">
        <v>848</v>
      </c>
      <c r="L18" s="84">
        <f>K18/K25</f>
        <v>0.72977624784853701</v>
      </c>
      <c r="M18" s="88">
        <f t="shared" si="13"/>
        <v>1.7772561512344385E-2</v>
      </c>
    </row>
    <row r="19" spans="1:13" s="81" customFormat="1">
      <c r="A19" s="102" t="s">
        <v>28</v>
      </c>
      <c r="B19" s="116">
        <v>207457</v>
      </c>
      <c r="C19" s="85">
        <f t="shared" si="7"/>
        <v>0.263279659683339</v>
      </c>
      <c r="D19" s="90">
        <f t="shared" si="8"/>
        <v>0.263279659683339</v>
      </c>
      <c r="E19" s="116">
        <v>790779</v>
      </c>
      <c r="F19" s="85">
        <f t="shared" si="9"/>
        <v>0.52639325176284513</v>
      </c>
      <c r="G19" s="90">
        <f t="shared" si="10"/>
        <v>0.52639325176284513</v>
      </c>
      <c r="H19" s="116">
        <v>312561</v>
      </c>
      <c r="I19" s="85">
        <f t="shared" si="11"/>
        <v>0.57310577376182892</v>
      </c>
      <c r="J19" s="90">
        <f t="shared" si="12"/>
        <v>0.57310577376182892</v>
      </c>
      <c r="K19" s="118">
        <v>45422</v>
      </c>
      <c r="L19" s="85">
        <f>K19/K26</f>
        <v>0.95196378421427674</v>
      </c>
      <c r="M19" s="90">
        <f t="shared" si="13"/>
        <v>0.95196378421427674</v>
      </c>
    </row>
    <row r="20" spans="1:13" s="81" customFormat="1">
      <c r="A20" s="57" t="s">
        <v>38</v>
      </c>
      <c r="B20" s="94"/>
      <c r="C20" s="87"/>
      <c r="D20" s="95"/>
      <c r="E20" s="93"/>
      <c r="F20" s="87"/>
      <c r="G20" s="95"/>
      <c r="H20" s="93"/>
      <c r="I20" s="87"/>
      <c r="J20" s="95"/>
      <c r="K20" s="94"/>
      <c r="L20" s="87"/>
      <c r="M20" s="95"/>
    </row>
    <row r="21" spans="1:13" s="81" customFormat="1">
      <c r="A21" s="44" t="s">
        <v>4</v>
      </c>
      <c r="B21" s="96">
        <f t="shared" ref="B21:B26" si="14">B7+B14</f>
        <v>3370</v>
      </c>
      <c r="C21" s="84">
        <f t="shared" ref="C21:C26" si="15">B21/B21</f>
        <v>1</v>
      </c>
      <c r="D21" s="88">
        <f t="shared" ref="D21:D26" si="16">B21/$B$26</f>
        <v>4.2768017137664793E-3</v>
      </c>
      <c r="E21" s="96">
        <f t="shared" ref="E21:E26" si="17">E7+E14</f>
        <v>31355</v>
      </c>
      <c r="F21" s="84">
        <f t="shared" ref="F21:F26" si="18">E21/E21</f>
        <v>1</v>
      </c>
      <c r="G21" s="88">
        <f t="shared" ref="G21:G26" si="19">E21/$E$26</f>
        <v>2.0871900251554491E-2</v>
      </c>
      <c r="H21" s="96">
        <f t="shared" ref="H21:H26" si="20">H7+H14</f>
        <v>7201</v>
      </c>
      <c r="I21" s="84">
        <f t="shared" ref="I21:I26" si="21">H21/H21</f>
        <v>1</v>
      </c>
      <c r="J21" s="88">
        <f t="shared" ref="J21:J26" si="22">H21/$H$26</f>
        <v>1.320361362056984E-2</v>
      </c>
      <c r="K21" s="96">
        <f t="shared" ref="K21:K26" si="23">K7+K14</f>
        <v>548</v>
      </c>
      <c r="L21" s="84">
        <f>K21/K21</f>
        <v>1</v>
      </c>
      <c r="M21" s="88">
        <f t="shared" ref="M21:M26" si="24">K21/$K$26</f>
        <v>1.1485098713165947E-2</v>
      </c>
    </row>
    <row r="22" spans="1:13" s="81" customFormat="1">
      <c r="A22" s="44" t="s">
        <v>5</v>
      </c>
      <c r="B22" s="96">
        <f t="shared" si="14"/>
        <v>640</v>
      </c>
      <c r="C22" s="84">
        <f t="shared" si="15"/>
        <v>1</v>
      </c>
      <c r="D22" s="88">
        <f t="shared" si="16"/>
        <v>8.1221160142746194E-4</v>
      </c>
      <c r="E22" s="96">
        <f t="shared" si="17"/>
        <v>126</v>
      </c>
      <c r="F22" s="84">
        <f t="shared" si="18"/>
        <v>1</v>
      </c>
      <c r="G22" s="88">
        <f t="shared" si="19"/>
        <v>8.3873686228539814E-5</v>
      </c>
      <c r="H22" s="96">
        <f t="shared" si="20"/>
        <v>3</v>
      </c>
      <c r="I22" s="84">
        <f t="shared" si="21"/>
        <v>1</v>
      </c>
      <c r="J22" s="88">
        <f t="shared" si="22"/>
        <v>5.5007416833369703E-6</v>
      </c>
      <c r="K22" s="96">
        <f t="shared" si="23"/>
        <v>0</v>
      </c>
      <c r="L22" s="105">
        <v>0</v>
      </c>
      <c r="M22" s="88">
        <f t="shared" si="24"/>
        <v>0</v>
      </c>
    </row>
    <row r="23" spans="1:13" s="81" customFormat="1">
      <c r="A23" s="44" t="s">
        <v>6</v>
      </c>
      <c r="B23" s="96">
        <f t="shared" si="14"/>
        <v>564</v>
      </c>
      <c r="C23" s="84">
        <f t="shared" si="15"/>
        <v>1</v>
      </c>
      <c r="D23" s="88">
        <f t="shared" si="16"/>
        <v>7.1576147375795082E-4</v>
      </c>
      <c r="E23" s="96">
        <f t="shared" si="17"/>
        <v>14546</v>
      </c>
      <c r="F23" s="84">
        <f t="shared" si="18"/>
        <v>1</v>
      </c>
      <c r="G23" s="88">
        <f t="shared" si="19"/>
        <v>9.6827511101614302E-3</v>
      </c>
      <c r="H23" s="96">
        <f t="shared" si="20"/>
        <v>7091</v>
      </c>
      <c r="I23" s="84">
        <f t="shared" si="21"/>
        <v>1</v>
      </c>
      <c r="J23" s="88">
        <f t="shared" si="22"/>
        <v>1.3001919758847484E-2</v>
      </c>
      <c r="K23" s="96">
        <f t="shared" si="23"/>
        <v>204</v>
      </c>
      <c r="L23" s="84">
        <f>K23/K23</f>
        <v>1</v>
      </c>
      <c r="M23" s="88">
        <f t="shared" si="24"/>
        <v>4.2754747034413378E-3</v>
      </c>
    </row>
    <row r="24" spans="1:13" s="81" customFormat="1">
      <c r="A24" s="44" t="s">
        <v>22</v>
      </c>
      <c r="B24" s="96">
        <f t="shared" si="14"/>
        <v>100974</v>
      </c>
      <c r="C24" s="84">
        <f t="shared" si="15"/>
        <v>1</v>
      </c>
      <c r="D24" s="88">
        <f t="shared" si="16"/>
        <v>0.12814414725396334</v>
      </c>
      <c r="E24" s="96">
        <f t="shared" si="17"/>
        <v>99666</v>
      </c>
      <c r="F24" s="84">
        <f t="shared" si="18"/>
        <v>1</v>
      </c>
      <c r="G24" s="88">
        <f t="shared" si="19"/>
        <v>6.6344085806774991E-2</v>
      </c>
      <c r="H24" s="96">
        <f t="shared" si="20"/>
        <v>32583</v>
      </c>
      <c r="I24" s="84">
        <f t="shared" si="21"/>
        <v>1</v>
      </c>
      <c r="J24" s="88">
        <f t="shared" si="22"/>
        <v>5.9743555422722833E-2</v>
      </c>
      <c r="K24" s="96">
        <f t="shared" si="23"/>
        <v>1061</v>
      </c>
      <c r="L24" s="84">
        <f>K24/K24</f>
        <v>1</v>
      </c>
      <c r="M24" s="88">
        <f t="shared" si="24"/>
        <v>2.2236660099761076E-2</v>
      </c>
    </row>
    <row r="25" spans="1:13" s="81" customFormat="1">
      <c r="A25" s="44" t="s">
        <v>7</v>
      </c>
      <c r="B25" s="96">
        <f t="shared" si="14"/>
        <v>76374</v>
      </c>
      <c r="C25" s="84">
        <f t="shared" si="15"/>
        <v>1</v>
      </c>
      <c r="D25" s="88">
        <f t="shared" si="16"/>
        <v>9.6924763824095275E-2</v>
      </c>
      <c r="E25" s="96">
        <f t="shared" si="17"/>
        <v>87095</v>
      </c>
      <c r="F25" s="84">
        <f t="shared" si="18"/>
        <v>1</v>
      </c>
      <c r="G25" s="88">
        <f t="shared" si="19"/>
        <v>5.7976021445037107E-2</v>
      </c>
      <c r="H25" s="96">
        <f t="shared" si="20"/>
        <v>25400</v>
      </c>
      <c r="I25" s="84">
        <f t="shared" si="21"/>
        <v>1</v>
      </c>
      <c r="J25" s="88">
        <f t="shared" si="22"/>
        <v>4.6572946252253014E-2</v>
      </c>
      <c r="K25" s="96">
        <f t="shared" si="23"/>
        <v>1162</v>
      </c>
      <c r="L25" s="84">
        <f>K25/K25</f>
        <v>1</v>
      </c>
      <c r="M25" s="88">
        <f t="shared" si="24"/>
        <v>2.4353439242151151E-2</v>
      </c>
    </row>
    <row r="26" spans="1:13" s="83" customFormat="1" ht="16" thickBot="1">
      <c r="A26" s="70" t="s">
        <v>28</v>
      </c>
      <c r="B26" s="97">
        <f t="shared" si="14"/>
        <v>787972</v>
      </c>
      <c r="C26" s="98">
        <f t="shared" si="15"/>
        <v>1</v>
      </c>
      <c r="D26" s="99">
        <f t="shared" si="16"/>
        <v>1</v>
      </c>
      <c r="E26" s="97">
        <f t="shared" si="17"/>
        <v>1502259</v>
      </c>
      <c r="F26" s="98">
        <f t="shared" si="18"/>
        <v>1</v>
      </c>
      <c r="G26" s="99">
        <f t="shared" si="19"/>
        <v>1</v>
      </c>
      <c r="H26" s="97">
        <f t="shared" si="20"/>
        <v>545381</v>
      </c>
      <c r="I26" s="98">
        <f t="shared" si="21"/>
        <v>1</v>
      </c>
      <c r="J26" s="99">
        <f t="shared" si="22"/>
        <v>1</v>
      </c>
      <c r="K26" s="97">
        <f t="shared" si="23"/>
        <v>47714</v>
      </c>
      <c r="L26" s="98">
        <f>K26/K26</f>
        <v>1</v>
      </c>
      <c r="M26" s="99">
        <f t="shared" si="24"/>
        <v>1</v>
      </c>
    </row>
    <row r="27" spans="1:13" s="81" customFormat="1">
      <c r="C27" s="82"/>
    </row>
    <row r="28" spans="1:13">
      <c r="A28" s="1" t="s">
        <v>1</v>
      </c>
    </row>
  </sheetData>
  <phoneticPr fontId="8" type="noConversion"/>
  <printOptions horizontalCentered="1" verticalCentered="1"/>
  <pageMargins left="0.75" right="0.75" top="1" bottom="1" header="0.5" footer="0.5"/>
  <pageSetup scale="6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4"/>
  <sheetViews>
    <sheetView workbookViewId="0">
      <selection activeCell="E37" sqref="E37"/>
    </sheetView>
  </sheetViews>
  <sheetFormatPr baseColWidth="10" defaultRowHeight="15" x14ac:dyDescent="0"/>
  <cols>
    <col min="1" max="1" width="18.33203125" customWidth="1"/>
    <col min="2" max="2" width="12" bestFit="1" customWidth="1"/>
    <col min="3" max="3" width="16" bestFit="1" customWidth="1"/>
    <col min="4" max="4" width="12" bestFit="1" customWidth="1"/>
    <col min="5" max="5" width="16.83203125" bestFit="1" customWidth="1"/>
    <col min="6" max="6" width="16" bestFit="1" customWidth="1"/>
    <col min="7" max="7" width="12" bestFit="1" customWidth="1"/>
    <col min="8" max="8" width="16.5" bestFit="1" customWidth="1"/>
    <col min="9" max="9" width="16" bestFit="1" customWidth="1"/>
    <col min="10" max="10" width="12" bestFit="1" customWidth="1"/>
  </cols>
  <sheetData>
    <row r="1" spans="1:10" s="7" customFormat="1" ht="18">
      <c r="A1" s="37" t="s">
        <v>3</v>
      </c>
      <c r="C1" s="10"/>
      <c r="D1" s="10"/>
    </row>
    <row r="2" spans="1:10" s="7" customFormat="1" ht="17">
      <c r="A2" s="9"/>
      <c r="C2" s="10"/>
      <c r="D2" s="10"/>
    </row>
    <row r="3" spans="1:10" s="7" customFormat="1" ht="17">
      <c r="A3" s="9" t="s">
        <v>29</v>
      </c>
      <c r="C3" s="10"/>
      <c r="D3" s="10"/>
    </row>
    <row r="4" spans="1:10" s="7" customFormat="1" ht="16" thickBot="1">
      <c r="C4" s="10"/>
      <c r="D4" s="10"/>
    </row>
    <row r="5" spans="1:10" s="8" customFormat="1">
      <c r="A5" s="61" t="s">
        <v>36</v>
      </c>
      <c r="B5" s="62" t="s">
        <v>20</v>
      </c>
      <c r="C5" s="63" t="s">
        <v>39</v>
      </c>
      <c r="D5" s="64" t="s">
        <v>40</v>
      </c>
      <c r="E5" s="62" t="s">
        <v>8</v>
      </c>
      <c r="F5" s="63" t="s">
        <v>39</v>
      </c>
      <c r="G5" s="64" t="s">
        <v>40</v>
      </c>
      <c r="H5" s="62" t="s">
        <v>10</v>
      </c>
      <c r="I5" s="63" t="s">
        <v>39</v>
      </c>
      <c r="J5" s="64" t="s">
        <v>40</v>
      </c>
    </row>
    <row r="6" spans="1:10" s="8" customFormat="1" ht="22" customHeight="1" thickBot="1">
      <c r="A6" s="65" t="s">
        <v>26</v>
      </c>
      <c r="B6" s="66" t="s">
        <v>21</v>
      </c>
      <c r="C6" s="67" t="s">
        <v>34</v>
      </c>
      <c r="D6" s="68" t="s">
        <v>21</v>
      </c>
      <c r="E6" s="69" t="s">
        <v>9</v>
      </c>
      <c r="F6" s="67" t="s">
        <v>34</v>
      </c>
      <c r="G6" s="68" t="s">
        <v>21</v>
      </c>
      <c r="H6" s="66" t="s">
        <v>24</v>
      </c>
      <c r="I6" s="67" t="s">
        <v>34</v>
      </c>
      <c r="J6" s="68" t="s">
        <v>21</v>
      </c>
    </row>
    <row r="7" spans="1:10" s="8" customFormat="1" ht="17" customHeight="1">
      <c r="A7" s="57" t="s">
        <v>35</v>
      </c>
      <c r="B7" s="58"/>
      <c r="C7" s="38"/>
      <c r="D7" s="39"/>
      <c r="E7" s="59"/>
      <c r="F7" s="38"/>
      <c r="G7" s="39"/>
      <c r="H7" s="58"/>
      <c r="I7" s="38"/>
      <c r="J7" s="60"/>
    </row>
    <row r="8" spans="1:10" s="7" customFormat="1" ht="17" customHeight="1">
      <c r="A8" s="44" t="s">
        <v>4</v>
      </c>
      <c r="B8" s="48">
        <v>83</v>
      </c>
      <c r="C8" s="11">
        <f t="shared" ref="C8:C13" si="0">B8/B24</f>
        <v>0.89247311827956988</v>
      </c>
      <c r="D8" s="40">
        <f t="shared" ref="D8:D13" si="1">B8/$B$29</f>
        <v>2.306196165601556E-2</v>
      </c>
      <c r="E8" s="56">
        <v>237680</v>
      </c>
      <c r="F8" s="11">
        <f t="shared" ref="F8:F13" si="2">E8/E24</f>
        <v>0.74483087124654501</v>
      </c>
      <c r="G8" s="40">
        <f t="shared" ref="G8:G13" si="3">E8/$E$29</f>
        <v>1.2321737103649408E-2</v>
      </c>
      <c r="H8" s="56">
        <v>190522.33333333334</v>
      </c>
      <c r="I8" s="11">
        <f t="shared" ref="I8:I13" si="4">H8/H24</f>
        <v>0.76014538819392541</v>
      </c>
      <c r="J8" s="40">
        <f t="shared" ref="J8:J13" si="5">H8/$H$29</f>
        <v>1.4802544257785913E-2</v>
      </c>
    </row>
    <row r="9" spans="1:10" s="7" customFormat="1" ht="17" customHeight="1">
      <c r="A9" s="44" t="s">
        <v>5</v>
      </c>
      <c r="B9" s="48">
        <v>11</v>
      </c>
      <c r="C9" s="11">
        <f t="shared" si="0"/>
        <v>1</v>
      </c>
      <c r="D9" s="40">
        <f t="shared" si="1"/>
        <v>3.0564045568213394E-3</v>
      </c>
      <c r="E9" s="56">
        <v>9276</v>
      </c>
      <c r="F9" s="11">
        <f t="shared" si="2"/>
        <v>1</v>
      </c>
      <c r="G9" s="40">
        <f t="shared" si="3"/>
        <v>4.8088368130870036E-4</v>
      </c>
      <c r="H9" s="56">
        <v>6772</v>
      </c>
      <c r="I9" s="11">
        <f t="shared" si="4"/>
        <v>1</v>
      </c>
      <c r="J9" s="40">
        <f t="shared" si="5"/>
        <v>5.2614739679019014E-4</v>
      </c>
    </row>
    <row r="10" spans="1:10" s="7" customFormat="1" ht="17" customHeight="1">
      <c r="A10" s="44" t="s">
        <v>6</v>
      </c>
      <c r="B10" s="48">
        <v>44</v>
      </c>
      <c r="C10" s="11">
        <f t="shared" si="0"/>
        <v>0.95652173913043481</v>
      </c>
      <c r="D10" s="40">
        <f t="shared" si="1"/>
        <v>1.2225618227285358E-2</v>
      </c>
      <c r="E10" s="56">
        <v>83096</v>
      </c>
      <c r="F10" s="11">
        <f t="shared" si="2"/>
        <v>0.84614836311796748</v>
      </c>
      <c r="G10" s="40">
        <f t="shared" si="3"/>
        <v>4.3078385491621138E-3</v>
      </c>
      <c r="H10" s="56">
        <v>54694.000000000007</v>
      </c>
      <c r="I10" s="11">
        <f t="shared" si="4"/>
        <v>0.88004634024682615</v>
      </c>
      <c r="J10" s="40">
        <f t="shared" si="5"/>
        <v>4.2494249438928917E-3</v>
      </c>
    </row>
    <row r="11" spans="1:10" s="7" customFormat="1" ht="17" customHeight="1">
      <c r="A11" s="44" t="s">
        <v>22</v>
      </c>
      <c r="B11" s="48">
        <v>180</v>
      </c>
      <c r="C11" s="11">
        <f t="shared" si="0"/>
        <v>0.77253218884120167</v>
      </c>
      <c r="D11" s="40">
        <f t="shared" si="1"/>
        <v>5.0013892747985553E-2</v>
      </c>
      <c r="E11" s="56">
        <v>2013716</v>
      </c>
      <c r="F11" s="11">
        <f t="shared" si="2"/>
        <v>0.84552967056222217</v>
      </c>
      <c r="G11" s="40">
        <f t="shared" si="3"/>
        <v>0.1043944764111935</v>
      </c>
      <c r="H11" s="56">
        <v>1194055</v>
      </c>
      <c r="I11" s="11">
        <f t="shared" si="4"/>
        <v>0.83577556609987269</v>
      </c>
      <c r="J11" s="40">
        <f t="shared" si="5"/>
        <v>9.2771549006838525E-2</v>
      </c>
    </row>
    <row r="12" spans="1:10" s="7" customFormat="1" ht="17" customHeight="1">
      <c r="A12" s="44" t="s">
        <v>7</v>
      </c>
      <c r="B12" s="48">
        <v>243</v>
      </c>
      <c r="C12" s="11">
        <f t="shared" si="0"/>
        <v>0.77635782747603832</v>
      </c>
      <c r="D12" s="40">
        <f t="shared" si="1"/>
        <v>6.7518755209780498E-2</v>
      </c>
      <c r="E12" s="56">
        <v>1533680</v>
      </c>
      <c r="F12" s="11">
        <f t="shared" si="2"/>
        <v>0.80808336270754921</v>
      </c>
      <c r="G12" s="40">
        <f t="shared" si="3"/>
        <v>7.9508590378344929E-2</v>
      </c>
      <c r="H12" s="56">
        <v>973564</v>
      </c>
      <c r="I12" s="11">
        <f t="shared" si="4"/>
        <v>0.79710294437921758</v>
      </c>
      <c r="J12" s="40">
        <f t="shared" si="5"/>
        <v>7.5640603102280657E-2</v>
      </c>
    </row>
    <row r="13" spans="1:10" s="7" customFormat="1" ht="17" customHeight="1">
      <c r="A13" s="44" t="s">
        <v>28</v>
      </c>
      <c r="B13" s="48">
        <v>2104</v>
      </c>
      <c r="C13" s="11">
        <f t="shared" si="0"/>
        <v>0.58460683523200885</v>
      </c>
      <c r="D13" s="40">
        <f t="shared" si="1"/>
        <v>0.58460683523200885</v>
      </c>
      <c r="E13" s="56">
        <v>12185484</v>
      </c>
      <c r="F13" s="11">
        <f t="shared" si="2"/>
        <v>0.63171630060891193</v>
      </c>
      <c r="G13" s="40">
        <f t="shared" si="3"/>
        <v>0.63171630060891193</v>
      </c>
      <c r="H13" s="56">
        <v>7933477</v>
      </c>
      <c r="I13" s="11">
        <f t="shared" si="4"/>
        <v>0.61638781320804004</v>
      </c>
      <c r="J13" s="40">
        <f t="shared" si="5"/>
        <v>0.61638781320804004</v>
      </c>
    </row>
    <row r="14" spans="1:10" ht="17" customHeight="1">
      <c r="A14" s="45"/>
      <c r="B14" s="49"/>
      <c r="C14" s="53"/>
      <c r="D14" s="50"/>
      <c r="E14" s="49"/>
      <c r="F14" s="53"/>
      <c r="G14" s="50"/>
      <c r="H14" s="49"/>
      <c r="I14" s="53"/>
      <c r="J14" s="50"/>
    </row>
    <row r="15" spans="1:10" ht="17" customHeight="1">
      <c r="A15" s="46" t="s">
        <v>37</v>
      </c>
      <c r="B15" s="51"/>
      <c r="C15" s="54"/>
      <c r="D15" s="52"/>
      <c r="E15" s="51"/>
      <c r="F15" s="54"/>
      <c r="G15" s="52"/>
      <c r="H15" s="51"/>
      <c r="I15" s="54"/>
      <c r="J15" s="52"/>
    </row>
    <row r="16" spans="1:10" s="7" customFormat="1" ht="17" customHeight="1">
      <c r="A16" s="44" t="s">
        <v>4</v>
      </c>
      <c r="B16" s="48">
        <v>10</v>
      </c>
      <c r="C16" s="11">
        <f t="shared" ref="C16:C21" si="6">B16/B24</f>
        <v>0.10752688172043011</v>
      </c>
      <c r="D16" s="40">
        <f t="shared" ref="D16:D21" si="7">B16/$B$29</f>
        <v>2.7785495971103086E-3</v>
      </c>
      <c r="E16" s="56">
        <v>81426</v>
      </c>
      <c r="F16" s="11">
        <f t="shared" ref="F16:F21" si="8">E16/E24</f>
        <v>0.25516912875345499</v>
      </c>
      <c r="G16" s="40">
        <f t="shared" ref="G16:G21" si="9">E16/$E$29</f>
        <v>4.2212628971800602E-3</v>
      </c>
      <c r="H16" s="56">
        <v>60117</v>
      </c>
      <c r="I16" s="11">
        <f t="shared" ref="I16:I21" si="10">H16/H24</f>
        <v>0.23985461180607459</v>
      </c>
      <c r="J16" s="40">
        <f t="shared" ref="J16:J21" si="11">H16/$H$29</f>
        <v>4.6707624118186445E-3</v>
      </c>
    </row>
    <row r="17" spans="1:10" s="7" customFormat="1" ht="17" customHeight="1">
      <c r="A17" s="44" t="s">
        <v>5</v>
      </c>
      <c r="B17" s="48">
        <v>0</v>
      </c>
      <c r="C17" s="11">
        <f t="shared" si="6"/>
        <v>0</v>
      </c>
      <c r="D17" s="40">
        <f t="shared" si="7"/>
        <v>0</v>
      </c>
      <c r="E17" s="56">
        <v>0</v>
      </c>
      <c r="F17" s="11">
        <f t="shared" si="8"/>
        <v>0</v>
      </c>
      <c r="G17" s="40">
        <f t="shared" si="9"/>
        <v>0</v>
      </c>
      <c r="H17" s="56">
        <v>0</v>
      </c>
      <c r="I17" s="11">
        <f t="shared" si="10"/>
        <v>0</v>
      </c>
      <c r="J17" s="40">
        <f t="shared" si="11"/>
        <v>0</v>
      </c>
    </row>
    <row r="18" spans="1:10" s="7" customFormat="1" ht="17" customHeight="1">
      <c r="A18" s="44" t="s">
        <v>6</v>
      </c>
      <c r="B18" s="48">
        <v>2</v>
      </c>
      <c r="C18" s="11">
        <f t="shared" si="6"/>
        <v>4.3478260869565216E-2</v>
      </c>
      <c r="D18" s="40">
        <f t="shared" si="7"/>
        <v>5.5570991942206164E-4</v>
      </c>
      <c r="E18" s="56">
        <v>15109</v>
      </c>
      <c r="F18" s="11">
        <f t="shared" si="8"/>
        <v>0.15385163688203249</v>
      </c>
      <c r="G18" s="40">
        <f t="shared" si="9"/>
        <v>7.8327636275260396E-4</v>
      </c>
      <c r="H18" s="56">
        <v>7455</v>
      </c>
      <c r="I18" s="11">
        <f t="shared" si="10"/>
        <v>0.11995365975317381</v>
      </c>
      <c r="J18" s="40">
        <f t="shared" si="11"/>
        <v>5.7921276477715107E-4</v>
      </c>
    </row>
    <row r="19" spans="1:10" s="7" customFormat="1" ht="17" customHeight="1">
      <c r="A19" s="44" t="s">
        <v>22</v>
      </c>
      <c r="B19" s="48">
        <v>53</v>
      </c>
      <c r="C19" s="11">
        <f t="shared" si="6"/>
        <v>0.22746781115879827</v>
      </c>
      <c r="D19" s="40">
        <f t="shared" si="7"/>
        <v>1.4726312864684635E-2</v>
      </c>
      <c r="E19" s="56">
        <v>367887</v>
      </c>
      <c r="F19" s="11">
        <f t="shared" si="8"/>
        <v>0.15447032943777783</v>
      </c>
      <c r="G19" s="40">
        <f t="shared" si="9"/>
        <v>1.9071890347737586E-2</v>
      </c>
      <c r="H19" s="56">
        <v>234624</v>
      </c>
      <c r="I19" s="11">
        <f t="shared" si="10"/>
        <v>0.16422443390012731</v>
      </c>
      <c r="J19" s="40">
        <f t="shared" si="11"/>
        <v>1.8229002779755105E-2</v>
      </c>
    </row>
    <row r="20" spans="1:10" s="7" customFormat="1" ht="17" customHeight="1">
      <c r="A20" s="44" t="s">
        <v>7</v>
      </c>
      <c r="B20" s="48">
        <v>70</v>
      </c>
      <c r="C20" s="11">
        <f t="shared" si="6"/>
        <v>0.22364217252396165</v>
      </c>
      <c r="D20" s="40">
        <f t="shared" si="7"/>
        <v>1.9449847179772158E-2</v>
      </c>
      <c r="E20" s="56">
        <v>364243</v>
      </c>
      <c r="F20" s="11">
        <f t="shared" si="8"/>
        <v>0.19191663729245076</v>
      </c>
      <c r="G20" s="40">
        <f t="shared" si="9"/>
        <v>1.8882979164610278E-2</v>
      </c>
      <c r="H20" s="56">
        <v>247814</v>
      </c>
      <c r="I20" s="11">
        <f t="shared" si="10"/>
        <v>0.20289705562078242</v>
      </c>
      <c r="J20" s="40">
        <f t="shared" si="11"/>
        <v>1.9253793707643851E-2</v>
      </c>
    </row>
    <row r="21" spans="1:10" s="7" customFormat="1" ht="17" customHeight="1">
      <c r="A21" s="44" t="s">
        <v>28</v>
      </c>
      <c r="B21" s="48">
        <v>1495</v>
      </c>
      <c r="C21" s="11">
        <f t="shared" si="6"/>
        <v>0.4153931647679911</v>
      </c>
      <c r="D21" s="40">
        <f t="shared" si="7"/>
        <v>0.4153931647679911</v>
      </c>
      <c r="E21" s="56">
        <v>7104004</v>
      </c>
      <c r="F21" s="11">
        <f t="shared" si="8"/>
        <v>0.36828369939108802</v>
      </c>
      <c r="G21" s="40">
        <f t="shared" si="9"/>
        <v>0.36828369939108802</v>
      </c>
      <c r="H21" s="56">
        <v>4937441</v>
      </c>
      <c r="I21" s="11">
        <f t="shared" si="10"/>
        <v>0.38361218679195996</v>
      </c>
      <c r="J21" s="40">
        <f t="shared" si="11"/>
        <v>0.38361218679195996</v>
      </c>
    </row>
    <row r="22" spans="1:10" ht="17" customHeight="1">
      <c r="A22" s="45"/>
      <c r="B22" s="49"/>
      <c r="C22" s="53"/>
      <c r="D22" s="50"/>
      <c r="E22" s="49"/>
      <c r="F22" s="53"/>
      <c r="G22" s="50"/>
      <c r="H22" s="49"/>
      <c r="I22" s="53"/>
      <c r="J22" s="50"/>
    </row>
    <row r="23" spans="1:10" ht="17" customHeight="1">
      <c r="A23" s="47" t="s">
        <v>38</v>
      </c>
      <c r="B23" s="41"/>
      <c r="C23" s="55"/>
      <c r="D23" s="42"/>
      <c r="E23" s="41"/>
      <c r="F23" s="55"/>
      <c r="G23" s="42"/>
      <c r="H23" s="41"/>
      <c r="I23" s="55"/>
      <c r="J23" s="42"/>
    </row>
    <row r="24" spans="1:10" s="7" customFormat="1" ht="17" customHeight="1">
      <c r="A24" s="44" t="s">
        <v>4</v>
      </c>
      <c r="B24" s="48">
        <f t="shared" ref="B24:B29" si="12">B8+B16</f>
        <v>93</v>
      </c>
      <c r="C24" s="11">
        <f t="shared" ref="C24:C29" si="13">B24/B24</f>
        <v>1</v>
      </c>
      <c r="D24" s="40">
        <f t="shared" ref="D24:D29" si="14">B24/$B$29</f>
        <v>2.5840511253125868E-2</v>
      </c>
      <c r="E24" s="48">
        <f t="shared" ref="E24:E29" si="15">E8+E16</f>
        <v>319106</v>
      </c>
      <c r="F24" s="11">
        <f t="shared" ref="F24:F29" si="16">E24/E24</f>
        <v>1</v>
      </c>
      <c r="G24" s="40">
        <f t="shared" ref="G24:G29" si="17">E24/$E$29</f>
        <v>1.6543000000829467E-2</v>
      </c>
      <c r="H24" s="48">
        <f t="shared" ref="H24:H29" si="18">H8+H16</f>
        <v>250639.33333333334</v>
      </c>
      <c r="I24" s="11">
        <f t="shared" ref="I24:I29" si="19">H24/H24</f>
        <v>1</v>
      </c>
      <c r="J24" s="40">
        <f t="shared" ref="J24:J29" si="20">H24/$H$29</f>
        <v>1.9473306669604555E-2</v>
      </c>
    </row>
    <row r="25" spans="1:10" s="7" customFormat="1" ht="17" customHeight="1">
      <c r="A25" s="44" t="s">
        <v>5</v>
      </c>
      <c r="B25" s="48">
        <f t="shared" si="12"/>
        <v>11</v>
      </c>
      <c r="C25" s="11">
        <f t="shared" si="13"/>
        <v>1</v>
      </c>
      <c r="D25" s="40">
        <f t="shared" si="14"/>
        <v>3.0564045568213394E-3</v>
      </c>
      <c r="E25" s="48">
        <f t="shared" si="15"/>
        <v>9276</v>
      </c>
      <c r="F25" s="11">
        <f t="shared" si="16"/>
        <v>1</v>
      </c>
      <c r="G25" s="40">
        <f t="shared" si="17"/>
        <v>4.8088368130870036E-4</v>
      </c>
      <c r="H25" s="48">
        <f t="shared" si="18"/>
        <v>6772</v>
      </c>
      <c r="I25" s="11">
        <f t="shared" si="19"/>
        <v>1</v>
      </c>
      <c r="J25" s="40">
        <f t="shared" si="20"/>
        <v>5.2614739679019014E-4</v>
      </c>
    </row>
    <row r="26" spans="1:10" s="7" customFormat="1" ht="17" customHeight="1">
      <c r="A26" s="44" t="s">
        <v>6</v>
      </c>
      <c r="B26" s="48">
        <f t="shared" si="12"/>
        <v>46</v>
      </c>
      <c r="C26" s="11">
        <f t="shared" si="13"/>
        <v>1</v>
      </c>
      <c r="D26" s="40">
        <f t="shared" si="14"/>
        <v>1.2781328146707419E-2</v>
      </c>
      <c r="E26" s="48">
        <f t="shared" si="15"/>
        <v>98205</v>
      </c>
      <c r="F26" s="11">
        <f t="shared" si="16"/>
        <v>1</v>
      </c>
      <c r="G26" s="40">
        <f t="shared" si="17"/>
        <v>5.0911149119147172E-3</v>
      </c>
      <c r="H26" s="48">
        <f t="shared" si="18"/>
        <v>62149.000000000007</v>
      </c>
      <c r="I26" s="11">
        <f t="shared" si="19"/>
        <v>1</v>
      </c>
      <c r="J26" s="40">
        <f t="shared" si="20"/>
        <v>4.828637708670043E-3</v>
      </c>
    </row>
    <row r="27" spans="1:10" s="7" customFormat="1" ht="17" customHeight="1">
      <c r="A27" s="44" t="s">
        <v>22</v>
      </c>
      <c r="B27" s="48">
        <f t="shared" si="12"/>
        <v>233</v>
      </c>
      <c r="C27" s="11">
        <f t="shared" si="13"/>
        <v>1</v>
      </c>
      <c r="D27" s="40">
        <f t="shared" si="14"/>
        <v>6.4740205612670187E-2</v>
      </c>
      <c r="E27" s="48">
        <f t="shared" si="15"/>
        <v>2381603</v>
      </c>
      <c r="F27" s="11">
        <f t="shared" si="16"/>
        <v>1</v>
      </c>
      <c r="G27" s="40">
        <f t="shared" si="17"/>
        <v>0.12346636675893108</v>
      </c>
      <c r="H27" s="48">
        <f t="shared" si="18"/>
        <v>1428679</v>
      </c>
      <c r="I27" s="11">
        <f t="shared" si="19"/>
        <v>1</v>
      </c>
      <c r="J27" s="40">
        <f t="shared" si="20"/>
        <v>0.11100055178659363</v>
      </c>
    </row>
    <row r="28" spans="1:10" s="7" customFormat="1" ht="17" customHeight="1">
      <c r="A28" s="44" t="s">
        <v>7</v>
      </c>
      <c r="B28" s="48">
        <f t="shared" si="12"/>
        <v>313</v>
      </c>
      <c r="C28" s="11">
        <f t="shared" si="13"/>
        <v>1</v>
      </c>
      <c r="D28" s="40">
        <f t="shared" si="14"/>
        <v>8.696860238955266E-2</v>
      </c>
      <c r="E28" s="48">
        <f t="shared" si="15"/>
        <v>1897923</v>
      </c>
      <c r="F28" s="11">
        <f t="shared" si="16"/>
        <v>1</v>
      </c>
      <c r="G28" s="40">
        <f t="shared" si="17"/>
        <v>9.8391569542955207E-2</v>
      </c>
      <c r="H28" s="48">
        <f t="shared" si="18"/>
        <v>1221378</v>
      </c>
      <c r="I28" s="11">
        <f t="shared" si="19"/>
        <v>1</v>
      </c>
      <c r="J28" s="40">
        <f t="shared" si="20"/>
        <v>9.4894396809924508E-2</v>
      </c>
    </row>
    <row r="29" spans="1:10" s="74" customFormat="1" ht="17" customHeight="1" thickBot="1">
      <c r="A29" s="70" t="s">
        <v>28</v>
      </c>
      <c r="B29" s="71">
        <f t="shared" si="12"/>
        <v>3599</v>
      </c>
      <c r="C29" s="72">
        <f t="shared" si="13"/>
        <v>1</v>
      </c>
      <c r="D29" s="73">
        <f t="shared" si="14"/>
        <v>1</v>
      </c>
      <c r="E29" s="71">
        <f t="shared" si="15"/>
        <v>19289488</v>
      </c>
      <c r="F29" s="72">
        <f t="shared" si="16"/>
        <v>1</v>
      </c>
      <c r="G29" s="73">
        <f t="shared" si="17"/>
        <v>1</v>
      </c>
      <c r="H29" s="71">
        <f t="shared" si="18"/>
        <v>12870918</v>
      </c>
      <c r="I29" s="72">
        <f t="shared" si="19"/>
        <v>1</v>
      </c>
      <c r="J29" s="73">
        <f t="shared" si="20"/>
        <v>1</v>
      </c>
    </row>
    <row r="31" spans="1:10">
      <c r="A31" s="75" t="s">
        <v>41</v>
      </c>
      <c r="B31" s="75"/>
      <c r="C31" s="76"/>
      <c r="D31" s="75"/>
      <c r="E31" s="75"/>
      <c r="F31" s="75"/>
      <c r="G31" s="75"/>
      <c r="H31" s="75"/>
      <c r="I31" s="75"/>
    </row>
    <row r="32" spans="1:10">
      <c r="A32" s="75"/>
      <c r="B32" s="75"/>
      <c r="C32" s="76"/>
      <c r="D32" s="75"/>
      <c r="E32" s="75"/>
      <c r="F32" s="75"/>
      <c r="G32" s="75"/>
      <c r="H32" s="75"/>
      <c r="I32" s="75"/>
    </row>
    <row r="33" spans="1:9">
      <c r="A33" s="77" t="s">
        <v>42</v>
      </c>
      <c r="B33" s="77"/>
      <c r="C33" s="77"/>
      <c r="D33" s="77"/>
      <c r="E33" s="77"/>
      <c r="F33" s="77"/>
      <c r="G33" s="77"/>
      <c r="H33" s="77"/>
      <c r="I33" s="77"/>
    </row>
    <row r="34" spans="1:9">
      <c r="A34" s="77"/>
      <c r="B34" s="75"/>
      <c r="C34" s="76"/>
      <c r="D34" s="75"/>
      <c r="E34" s="75"/>
      <c r="F34" s="75"/>
      <c r="G34" s="75"/>
      <c r="H34" s="75"/>
      <c r="I34" s="75"/>
    </row>
  </sheetData>
  <phoneticPr fontId="8" type="noConversion"/>
  <pageMargins left="0.75" right="0.75" top="1" bottom="1" header="0.5" footer="0.5"/>
  <pageSetup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Degrees By Inst. Type</vt:lpstr>
      <vt:lpstr>Enroll By Inst Type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Information Technology</cp:lastModifiedBy>
  <cp:lastPrinted>2013-01-13T02:31:56Z</cp:lastPrinted>
  <dcterms:created xsi:type="dcterms:W3CDTF">2012-05-30T17:17:02Z</dcterms:created>
  <dcterms:modified xsi:type="dcterms:W3CDTF">2013-01-13T02:32:02Z</dcterms:modified>
</cp:coreProperties>
</file>