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060" yWindow="22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6" i="1"/>
  <c r="D21" i="1"/>
  <c r="D10" i="1"/>
  <c r="D17" i="1"/>
  <c r="D22" i="1"/>
  <c r="D23" i="1"/>
  <c r="C21" i="1"/>
  <c r="C22" i="1"/>
  <c r="C23" i="1"/>
  <c r="B21" i="1"/>
  <c r="B22" i="1"/>
  <c r="B23" i="1"/>
  <c r="G22" i="1"/>
  <c r="F22" i="1"/>
  <c r="B13" i="1"/>
  <c r="C13" i="1"/>
  <c r="D13" i="1"/>
  <c r="E22" i="1"/>
  <c r="G21" i="1"/>
  <c r="F21" i="1"/>
  <c r="E21" i="1"/>
  <c r="D18" i="1"/>
  <c r="C18" i="1"/>
  <c r="B18" i="1"/>
  <c r="G17" i="1"/>
  <c r="F17" i="1"/>
  <c r="E17" i="1"/>
  <c r="G16" i="1"/>
  <c r="F16" i="1"/>
  <c r="E16" i="1"/>
  <c r="F13" i="1"/>
  <c r="D12" i="1"/>
  <c r="F12" i="1"/>
  <c r="E12" i="1"/>
  <c r="D11" i="1"/>
  <c r="F11" i="1"/>
  <c r="E11" i="1"/>
  <c r="F10" i="1"/>
  <c r="E10" i="1"/>
  <c r="F9" i="1"/>
  <c r="E9" i="1"/>
  <c r="D8" i="1"/>
  <c r="F8" i="1"/>
  <c r="E8" i="1"/>
  <c r="D7" i="1"/>
  <c r="F7" i="1"/>
  <c r="E7" i="1"/>
</calcChain>
</file>

<file path=xl/sharedStrings.xml><?xml version="1.0" encoding="utf-8"?>
<sst xmlns="http://schemas.openxmlformats.org/spreadsheetml/2006/main" count="25" uniqueCount="20">
  <si>
    <t xml:space="preserve">Table 13.  Award Success Rates For PUI, By Institution Type, </t>
  </si>
  <si>
    <t>BIO Directorate 2002-2012*</t>
  </si>
  <si>
    <t>Institution Type</t>
  </si>
  <si>
    <t>Awards</t>
  </si>
  <si>
    <t>Declines</t>
  </si>
  <si>
    <t>Total Actions</t>
  </si>
  <si>
    <t xml:space="preserve">Percent </t>
  </si>
  <si>
    <t>Award Success</t>
  </si>
  <si>
    <t>Rate</t>
  </si>
  <si>
    <t>2-Year</t>
  </si>
  <si>
    <t>4-Year Associates</t>
  </si>
  <si>
    <t>Baccalaureate</t>
  </si>
  <si>
    <t>Masters</t>
  </si>
  <si>
    <t>Doctoral</t>
  </si>
  <si>
    <t>Tribal</t>
  </si>
  <si>
    <t>Totals:</t>
  </si>
  <si>
    <t>Oberlin Group</t>
  </si>
  <si>
    <t>% Total Actions, Inst. Type</t>
  </si>
  <si>
    <t>Non-Oberlin Group</t>
  </si>
  <si>
    <t>* Data for part of FY 2012, through February 29,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</si>
</sst>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00FF"/>
      <name val="Arial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XFD1048576"/>
    </sheetView>
  </sheetViews>
  <sheetFormatPr baseColWidth="10" defaultRowHeight="15" x14ac:dyDescent="0"/>
  <cols>
    <col min="1" max="1" width="22.5" style="25" customWidth="1"/>
    <col min="2" max="2" width="10.83203125" style="25"/>
    <col min="3" max="3" width="11.33203125" style="25" customWidth="1"/>
    <col min="4" max="4" width="14.33203125" style="25" customWidth="1"/>
    <col min="5" max="5" width="15.5" style="25" customWidth="1"/>
    <col min="6" max="6" width="16.83203125" style="25" customWidth="1"/>
    <col min="7" max="7" width="27.1640625" style="25" customWidth="1"/>
    <col min="8" max="16384" width="10.83203125" style="25"/>
  </cols>
  <sheetData>
    <row r="1" spans="1:7" s="2" customFormat="1" ht="17">
      <c r="A1" s="1" t="s">
        <v>0</v>
      </c>
    </row>
    <row r="2" spans="1:7" s="2" customFormat="1" ht="17">
      <c r="A2" s="1" t="s">
        <v>1</v>
      </c>
    </row>
    <row r="3" spans="1:7" s="2" customFormat="1" ht="17">
      <c r="A3" s="1"/>
    </row>
    <row r="4" spans="1:7" s="3" customFormat="1" ht="16" thickBot="1"/>
    <row r="5" spans="1:7" s="8" customFormat="1">
      <c r="A5" s="4" t="s">
        <v>2</v>
      </c>
      <c r="B5" s="5" t="s">
        <v>3</v>
      </c>
      <c r="C5" s="6" t="s">
        <v>4</v>
      </c>
      <c r="D5" s="5" t="s">
        <v>5</v>
      </c>
      <c r="E5" s="6" t="s">
        <v>6</v>
      </c>
      <c r="F5" s="7" t="s">
        <v>7</v>
      </c>
    </row>
    <row r="6" spans="1:7" s="8" customFormat="1" ht="16" thickBot="1">
      <c r="A6" s="9"/>
      <c r="B6" s="10"/>
      <c r="C6" s="11"/>
      <c r="D6" s="10"/>
      <c r="E6" s="11" t="s">
        <v>5</v>
      </c>
      <c r="F6" s="12" t="s">
        <v>8</v>
      </c>
    </row>
    <row r="7" spans="1:7" s="3" customFormat="1">
      <c r="A7" s="13" t="s">
        <v>9</v>
      </c>
      <c r="B7" s="14">
        <v>0</v>
      </c>
      <c r="C7" s="14">
        <v>15</v>
      </c>
      <c r="D7" s="14">
        <f>B7+C7</f>
        <v>15</v>
      </c>
      <c r="E7" s="15">
        <f t="shared" ref="E7:E12" si="0">D7/$D$13</f>
        <v>3.2786885245901639E-3</v>
      </c>
      <c r="F7" s="15">
        <f>B7/D7</f>
        <v>0</v>
      </c>
    </row>
    <row r="8" spans="1:7" s="3" customFormat="1">
      <c r="A8" s="16" t="s">
        <v>10</v>
      </c>
      <c r="B8" s="17">
        <v>1</v>
      </c>
      <c r="C8" s="17">
        <v>8</v>
      </c>
      <c r="D8" s="17">
        <f t="shared" ref="D8:D13" si="1">B8+C8</f>
        <v>9</v>
      </c>
      <c r="E8" s="18">
        <f t="shared" si="0"/>
        <v>1.9672131147540984E-3</v>
      </c>
      <c r="F8" s="18">
        <f t="shared" ref="F8:F12" si="2">B8/D8</f>
        <v>0.1111111111111111</v>
      </c>
    </row>
    <row r="9" spans="1:7" s="3" customFormat="1">
      <c r="A9" s="16" t="s">
        <v>11</v>
      </c>
      <c r="B9" s="17">
        <v>294</v>
      </c>
      <c r="C9" s="17">
        <v>1153</v>
      </c>
      <c r="D9" s="17">
        <f t="shared" si="1"/>
        <v>1447</v>
      </c>
      <c r="E9" s="18">
        <f t="shared" si="0"/>
        <v>0.31628415300546447</v>
      </c>
      <c r="F9" s="18">
        <f t="shared" si="2"/>
        <v>0.20317899101589496</v>
      </c>
    </row>
    <row r="10" spans="1:7" s="3" customFormat="1">
      <c r="A10" s="16" t="s">
        <v>12</v>
      </c>
      <c r="B10" s="17">
        <v>380</v>
      </c>
      <c r="C10" s="17">
        <v>2534</v>
      </c>
      <c r="D10" s="17">
        <f t="shared" si="1"/>
        <v>2914</v>
      </c>
      <c r="E10" s="18">
        <f t="shared" si="0"/>
        <v>0.63693989071038248</v>
      </c>
      <c r="F10" s="18">
        <f t="shared" si="2"/>
        <v>0.13040494166094715</v>
      </c>
    </row>
    <row r="11" spans="1:7" s="3" customFormat="1">
      <c r="A11" s="16" t="s">
        <v>13</v>
      </c>
      <c r="B11" s="17">
        <v>18</v>
      </c>
      <c r="C11" s="17">
        <v>160</v>
      </c>
      <c r="D11" s="17">
        <f t="shared" si="1"/>
        <v>178</v>
      </c>
      <c r="E11" s="18">
        <f t="shared" si="0"/>
        <v>3.890710382513661E-2</v>
      </c>
      <c r="F11" s="18">
        <f t="shared" si="2"/>
        <v>0.10112359550561797</v>
      </c>
    </row>
    <row r="12" spans="1:7" s="3" customFormat="1">
      <c r="A12" s="16" t="s">
        <v>14</v>
      </c>
      <c r="B12" s="17">
        <v>2</v>
      </c>
      <c r="C12" s="17">
        <v>10</v>
      </c>
      <c r="D12" s="17">
        <f t="shared" si="1"/>
        <v>12</v>
      </c>
      <c r="E12" s="18">
        <f t="shared" si="0"/>
        <v>2.6229508196721311E-3</v>
      </c>
      <c r="F12" s="18">
        <f t="shared" si="2"/>
        <v>0.16666666666666666</v>
      </c>
    </row>
    <row r="13" spans="1:7" s="3" customFormat="1">
      <c r="A13" s="19" t="s">
        <v>15</v>
      </c>
      <c r="B13" s="8">
        <f>SUM(B7:B12)</f>
        <v>695</v>
      </c>
      <c r="C13" s="8">
        <f>SUM(C7:C12)</f>
        <v>3880</v>
      </c>
      <c r="D13" s="8">
        <f t="shared" si="1"/>
        <v>4575</v>
      </c>
      <c r="F13" s="20">
        <f>B13/D13</f>
        <v>0.15191256830601094</v>
      </c>
    </row>
    <row r="14" spans="1:7" s="3" customFormat="1">
      <c r="A14" s="19"/>
      <c r="B14" s="8"/>
      <c r="C14" s="8"/>
      <c r="D14" s="8"/>
      <c r="F14" s="20"/>
    </row>
    <row r="15" spans="1:7" s="3" customFormat="1">
      <c r="A15" s="21" t="s">
        <v>16</v>
      </c>
      <c r="G15" s="22" t="s">
        <v>17</v>
      </c>
    </row>
    <row r="16" spans="1:7" s="3" customFormat="1">
      <c r="A16" s="23" t="s">
        <v>11</v>
      </c>
      <c r="B16" s="17">
        <v>243</v>
      </c>
      <c r="C16" s="17">
        <v>816</v>
      </c>
      <c r="D16" s="17">
        <f t="shared" ref="D16:D17" si="3">B16+C16</f>
        <v>1059</v>
      </c>
      <c r="E16" s="18">
        <f>D16/$D$13</f>
        <v>0.23147540983606557</v>
      </c>
      <c r="F16" s="18">
        <f t="shared" ref="F16:F17" si="4">B16/D16</f>
        <v>0.22946175637393768</v>
      </c>
      <c r="G16" s="24">
        <f>D16/D9</f>
        <v>0.73185901865929515</v>
      </c>
    </row>
    <row r="17" spans="1:7" s="3" customFormat="1">
      <c r="A17" s="23" t="s">
        <v>12</v>
      </c>
      <c r="B17" s="17">
        <v>2</v>
      </c>
      <c r="C17" s="17">
        <v>14</v>
      </c>
      <c r="D17" s="17">
        <f t="shared" si="3"/>
        <v>16</v>
      </c>
      <c r="E17" s="18">
        <f>D17/$D$13</f>
        <v>3.4972677595628415E-3</v>
      </c>
      <c r="F17" s="18">
        <f t="shared" si="4"/>
        <v>0.125</v>
      </c>
      <c r="G17" s="24">
        <f>D17/D10</f>
        <v>5.4907343857240904E-3</v>
      </c>
    </row>
    <row r="18" spans="1:7" s="3" customFormat="1">
      <c r="B18" s="8">
        <f>B16+B17</f>
        <v>245</v>
      </c>
      <c r="C18" s="8">
        <f t="shared" ref="C18:D18" si="5">C16+C17</f>
        <v>830</v>
      </c>
      <c r="D18" s="8">
        <f t="shared" si="5"/>
        <v>1075</v>
      </c>
      <c r="G18" s="24"/>
    </row>
    <row r="19" spans="1:7">
      <c r="G19" s="24"/>
    </row>
    <row r="20" spans="1:7" s="3" customFormat="1">
      <c r="A20" s="21" t="s">
        <v>18</v>
      </c>
      <c r="G20" s="24"/>
    </row>
    <row r="21" spans="1:7" s="3" customFormat="1">
      <c r="A21" s="23" t="s">
        <v>11</v>
      </c>
      <c r="B21" s="17">
        <f t="shared" ref="B21:D22" si="6">B9-B16</f>
        <v>51</v>
      </c>
      <c r="C21" s="17">
        <f t="shared" si="6"/>
        <v>337</v>
      </c>
      <c r="D21" s="17">
        <f t="shared" si="6"/>
        <v>388</v>
      </c>
      <c r="E21" s="18">
        <f>D21/$D$13</f>
        <v>8.4808743169398904E-2</v>
      </c>
      <c r="F21" s="18">
        <f t="shared" ref="F21:F22" si="7">B21/D21</f>
        <v>0.13144329896907217</v>
      </c>
      <c r="G21" s="24">
        <f>D21/D9</f>
        <v>0.26814098134070491</v>
      </c>
    </row>
    <row r="22" spans="1:7" s="3" customFormat="1">
      <c r="A22" s="23" t="s">
        <v>12</v>
      </c>
      <c r="B22" s="17">
        <f t="shared" si="6"/>
        <v>378</v>
      </c>
      <c r="C22" s="17">
        <f t="shared" si="6"/>
        <v>2520</v>
      </c>
      <c r="D22" s="17">
        <f t="shared" si="6"/>
        <v>2898</v>
      </c>
      <c r="E22" s="18">
        <f>D22/$D$13</f>
        <v>0.63344262295081966</v>
      </c>
      <c r="F22" s="18">
        <f t="shared" si="7"/>
        <v>0.13043478260869565</v>
      </c>
      <c r="G22" s="24">
        <f>D22/D10</f>
        <v>0.99450926561427588</v>
      </c>
    </row>
    <row r="23" spans="1:7" s="3" customFormat="1">
      <c r="B23" s="8">
        <f>B21+B22</f>
        <v>429</v>
      </c>
      <c r="C23" s="8">
        <f t="shared" ref="C23:D23" si="8">C21+C22</f>
        <v>2857</v>
      </c>
      <c r="D23" s="8">
        <f t="shared" si="8"/>
        <v>3286</v>
      </c>
    </row>
    <row r="25" spans="1:7">
      <c r="A25" s="26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2013-04-08T18:50:46Z</dcterms:created>
  <dcterms:modified xsi:type="dcterms:W3CDTF">2013-04-08T18:51:52Z</dcterms:modified>
</cp:coreProperties>
</file>